
<file path=[Content_Types].xml><?xml version="1.0" encoding="utf-8"?>
<Types xmlns="http://schemas.openxmlformats.org/package/2006/content-types">
  <Default Extension="bin" ContentType="application/vnd.openxmlformats-officedocument.spreadsheetml.printerSetting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pivotTables/pivotTable2.xml" ContentType="application/vnd.openxmlformats-officedocument.spreadsheetml.pivotTable+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Questa_cartella_di_lavoro" hidePivotFieldList="1"/>
  <mc:AlternateContent xmlns:mc="http://schemas.openxmlformats.org/markup-compatibility/2006">
    <mc:Choice Requires="x15">
      <x15ac:absPath xmlns:x15ac="http://schemas.microsoft.com/office/spreadsheetml/2010/11/ac" url="V:\documenti-supporto\organizzazione\Trasparenza e 231_corruzione\Trasparenza\18_Altri contenuti prevenzione corruzione e traspar\Prevenzione della Corruzione\2024-2026\"/>
    </mc:Choice>
  </mc:AlternateContent>
  <xr:revisionPtr revIDLastSave="0" documentId="8_{DE6AFC95-E1D5-4CE5-BF94-56BCCCCE99A2}" xr6:coauthVersionLast="47" xr6:coauthVersionMax="47" xr10:uidLastSave="{00000000-0000-0000-0000-000000000000}"/>
  <bookViews>
    <workbookView xWindow="-120" yWindow="-120" windowWidth="29040" windowHeight="15720" xr2:uid="{00000000-000D-0000-FFFF-FFFF00000000}"/>
  </bookViews>
  <sheets>
    <sheet name="Indice Schede" sheetId="1" r:id="rId1"/>
    <sheet name="Foglio1" sheetId="93" r:id="rId2"/>
    <sheet name="Prospetto Finale" sheetId="2" r:id="rId3"/>
    <sheet name="Misure riduzione del rischio" sheetId="59" r:id="rId4"/>
    <sheet name="1" sheetId="3" r:id="rId5"/>
    <sheet name="2" sheetId="5" r:id="rId6"/>
    <sheet name="3" sheetId="6" r:id="rId7"/>
    <sheet name="4" sheetId="16" r:id="rId8"/>
  </sheets>
  <externalReferences>
    <externalReference r:id="rId9"/>
  </externalReferences>
  <definedNames>
    <definedName name="_xlnm._FilterDatabase" localSheetId="2" hidden="1">'Prospetto Finale'!$A$13:$H$13</definedName>
    <definedName name="_xlcn.WorksheetConnection_IndiceSchedeF11F581" hidden="1">'Indice Schede'!$G$12:$G$15</definedName>
    <definedName name="_xlcn.WorksheetConnection_IndiceSchedeN10R631" hidden="1">'Indice Schede'!$O$11:$S$15</definedName>
    <definedName name="_xlcn.WorksheetConnection_RISCHIO2.xlsxIndiceSchedeF10F581" hidden="1">'Indice Schede'!$G$11:$G$15</definedName>
    <definedName name="_xlnm.Print_Area" localSheetId="4">'1'!$A$1:$B$48</definedName>
    <definedName name="_xlnm.Print_Area" localSheetId="5">'2'!$A$1:$B$48</definedName>
    <definedName name="_xlnm.Print_Area" localSheetId="6">'3'!$A$1:$B$48</definedName>
    <definedName name="_xlnm.Print_Area" localSheetId="7">'4'!$A$1:$B$48</definedName>
    <definedName name="_xlnm.Print_Area" localSheetId="0">'Indice Schede'!$B$11:$F$15</definedName>
    <definedName name="_xlnm.Print_Area" localSheetId="3">'Misure riduzione del rischio'!$A$1:$C$91</definedName>
    <definedName name="_xlnm.Print_Area" localSheetId="2">'Prospetto Finale'!$A$1:$G$99</definedName>
  </definedNames>
  <calcPr calcId="191028"/>
  <pivotCaches>
    <pivotCache cacheId="0" r:id="rId10"/>
    <pivotCache cacheId="1" r:id="rId11"/>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Indice Schede   F 10  F 58-8ddd3b55-e471-4162-a5cd-2b69d447873e" name="Indice Schede   F 10  F 58" connection="WorksheetConnection_RISCHIO2.xlsx!'Indice Schede'!$F$10:$F$58"/>
          <x15:modelTable id="Intervallo-f8e15a35-062e-4b2b-9627-7f6d5c76667f" name="Intervallo" connection="WorksheetConnection_Indice Schede!$F$11:$F$58"/>
          <x15:modelTable id="Intervallo1-becca46c-d094-4ace-b0cc-b1c30203dbb2" name="Intervallo1" connection="WorksheetConnection_Indice Schede!$N$10:$R$63"/>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9" i="93" l="1"/>
  <c r="B36" i="93"/>
  <c r="B33" i="93"/>
  <c r="B30" i="93"/>
  <c r="B40" i="93" s="1"/>
  <c r="B23" i="93"/>
  <c r="B20" i="93"/>
  <c r="B17" i="93"/>
  <c r="B14" i="93"/>
  <c r="B11" i="93"/>
  <c r="B8" i="93"/>
  <c r="B44" i="93" s="1"/>
  <c r="B2" i="93"/>
  <c r="B24" i="93" l="1"/>
  <c r="M12" i="1" l="1"/>
  <c r="D15" i="1" l="1"/>
  <c r="C15" i="1"/>
  <c r="D14" i="1"/>
  <c r="C14" i="1"/>
  <c r="D13" i="1"/>
  <c r="F13" i="1" s="1"/>
  <c r="C13" i="1"/>
  <c r="D12" i="1"/>
  <c r="C12" i="1"/>
  <c r="B15" i="1" l="1"/>
  <c r="F15" i="1"/>
  <c r="G12" i="1"/>
  <c r="B12" i="1"/>
  <c r="B13" i="1"/>
  <c r="B14" i="1"/>
  <c r="F14" i="1"/>
  <c r="F12" i="1"/>
  <c r="M13" i="1" l="1"/>
  <c r="G13" i="1" s="1"/>
  <c r="M14" i="1" l="1"/>
  <c r="G14" i="1" s="1"/>
  <c r="B39" i="16"/>
  <c r="B36" i="16"/>
  <c r="B33" i="16"/>
  <c r="B30" i="16"/>
  <c r="B23" i="16"/>
  <c r="B20" i="16"/>
  <c r="B17" i="16"/>
  <c r="B14" i="16"/>
  <c r="B11" i="16"/>
  <c r="B8" i="16"/>
  <c r="B40" i="16" l="1"/>
  <c r="B24" i="16"/>
  <c r="B39" i="6"/>
  <c r="B36" i="6"/>
  <c r="B33" i="6"/>
  <c r="B30" i="6"/>
  <c r="B23" i="6"/>
  <c r="B20" i="6"/>
  <c r="B17" i="6"/>
  <c r="B14" i="6"/>
  <c r="B11" i="6"/>
  <c r="B8" i="6"/>
  <c r="B39" i="5"/>
  <c r="B36" i="5"/>
  <c r="B33" i="5"/>
  <c r="B30" i="5"/>
  <c r="B23" i="5"/>
  <c r="B14" i="5"/>
  <c r="B8" i="5"/>
  <c r="B44" i="16" l="1"/>
  <c r="E15" i="1" s="1"/>
  <c r="J15" i="1" s="1"/>
  <c r="Q15" i="1" s="1"/>
  <c r="B40" i="6"/>
  <c r="B24" i="6"/>
  <c r="B40" i="5"/>
  <c r="B24" i="5"/>
  <c r="B44" i="5" s="1"/>
  <c r="E13" i="1" s="1"/>
  <c r="B33" i="3"/>
  <c r="I15" i="1" l="1"/>
  <c r="H15" i="1"/>
  <c r="R15" i="1"/>
  <c r="S15" i="1"/>
  <c r="U13" i="1"/>
  <c r="V13" i="1" s="1"/>
  <c r="I13" i="1"/>
  <c r="H13" i="1"/>
  <c r="J13" i="1"/>
  <c r="O13" i="1" s="1"/>
  <c r="O15" i="1"/>
  <c r="B44" i="6"/>
  <c r="E14" i="1" s="1"/>
  <c r="B2" i="3"/>
  <c r="B39" i="3"/>
  <c r="B36" i="3"/>
  <c r="B30" i="3"/>
  <c r="B23" i="3"/>
  <c r="B20" i="3"/>
  <c r="B17" i="3"/>
  <c r="B11" i="3"/>
  <c r="B8" i="3"/>
  <c r="Q13" i="1" l="1"/>
  <c r="P13" i="1"/>
  <c r="R13" i="1"/>
  <c r="U14" i="1"/>
  <c r="V14" i="1" s="1"/>
  <c r="H14" i="1"/>
  <c r="I14" i="1"/>
  <c r="J14" i="1"/>
  <c r="R14" i="1" s="1"/>
  <c r="S13" i="1"/>
  <c r="B2" i="5"/>
  <c r="B24" i="3"/>
  <c r="B40" i="3"/>
  <c r="B44" i="3" s="1"/>
  <c r="E12" i="1" s="1"/>
  <c r="P14" i="1" l="1"/>
  <c r="Q14" i="1"/>
  <c r="H12" i="1"/>
  <c r="U12" i="1"/>
  <c r="V12" i="1" s="1"/>
  <c r="I12" i="1"/>
  <c r="J12" i="1"/>
  <c r="S12" i="1" s="1"/>
  <c r="O14" i="1"/>
  <c r="S14" i="1"/>
  <c r="B2" i="6"/>
  <c r="R12" i="1" l="1"/>
  <c r="O12" i="1"/>
  <c r="P12" i="1"/>
  <c r="Q12" i="1"/>
  <c r="M15" i="1" l="1"/>
  <c r="G15" i="1" l="1"/>
  <c r="P15" i="1" s="1"/>
  <c r="U15" i="1"/>
  <c r="V15" i="1" s="1"/>
  <c r="B2" i="16" l="1"/>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keepAlive="1" name="ThisWorkbookDataModel" description="Modello di dati" type="5" refreshedVersion="5"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00000000-0015-0000-FFFF-FFFF01000000}" name="WorksheetConnection_Indice Schede!$F$11:$F$58" type="102" refreshedVersion="5" minRefreshableVersion="5">
    <extLst>
      <ext xmlns:x15="http://schemas.microsoft.com/office/spreadsheetml/2010/11/main" uri="{DE250136-89BD-433C-8126-D09CA5730AF9}">
        <x15:connection id="Intervallo-f8e15a35-062e-4b2b-9627-7f6d5c76667f" autoDelete="1">
          <x15:rangePr sourceName="_xlcn.WorksheetConnection_IndiceSchedeF11F581"/>
        </x15:connection>
      </ext>
    </extLst>
  </connection>
  <connection id="3" xr16:uid="{00000000-0015-0000-FFFF-FFFF02000000}" name="WorksheetConnection_Indice Schede!$N$10:$R$63" type="102" refreshedVersion="5" minRefreshableVersion="5">
    <extLst>
      <ext xmlns:x15="http://schemas.microsoft.com/office/spreadsheetml/2010/11/main" uri="{DE250136-89BD-433C-8126-D09CA5730AF9}">
        <x15:connection id="Intervallo1-becca46c-d094-4ace-b0cc-b1c30203dbb2" autoDelete="1">
          <x15:rangePr sourceName="_xlcn.WorksheetConnection_IndiceSchedeN10R631"/>
        </x15:connection>
      </ext>
    </extLst>
  </connection>
  <connection id="4" xr16:uid="{00000000-0015-0000-FFFF-FFFF03000000}" name="WorksheetConnection_RISCHIO2.xlsx!'Indice Schede'!$F$10:$F$58" type="102" refreshedVersion="5" minRefreshableVersion="5">
    <extLst>
      <ext xmlns:x15="http://schemas.microsoft.com/office/spreadsheetml/2010/11/main" uri="{DE250136-89BD-433C-8126-D09CA5730AF9}">
        <x15:connection id="Indice Schede   F 10  F 58-8ddd3b55-e471-4162-a5cd-2b69d447873e" autoDelete="1">
          <x15:rangePr sourceName="_xlcn.WorksheetConnection_RISCHIO2.xlsxIndiceSchedeF10F581"/>
        </x15:connection>
      </ext>
    </extLst>
  </connection>
</connections>
</file>

<file path=xl/sharedStrings.xml><?xml version="1.0" encoding="utf-8"?>
<sst xmlns="http://schemas.openxmlformats.org/spreadsheetml/2006/main" count="613" uniqueCount="132">
  <si>
    <t>Indice schede per la valutazione del rischio</t>
  </si>
  <si>
    <r>
      <t xml:space="preserve">Ogni scheda si compone di tre parti, la prima di </t>
    </r>
    <r>
      <rPr>
        <b/>
        <u/>
        <sz val="12"/>
        <color theme="1"/>
        <rFont val="Arial"/>
        <family val="2"/>
      </rPr>
      <t>valutazione delle probabilità</t>
    </r>
    <r>
      <rPr>
        <sz val="12"/>
        <color theme="1"/>
        <rFont val="Arial"/>
        <family val="2"/>
      </rPr>
      <t xml:space="preserve">, la seconda con la </t>
    </r>
    <r>
      <rPr>
        <b/>
        <u/>
        <sz val="12"/>
        <color theme="1"/>
        <rFont val="Arial"/>
        <family val="2"/>
      </rPr>
      <t>valutazione dell’impatto</t>
    </r>
    <r>
      <rPr>
        <sz val="12"/>
        <color theme="1"/>
        <rFont val="Arial"/>
        <family val="2"/>
      </rPr>
      <t xml:space="preserve"> e la terza con la </t>
    </r>
    <r>
      <rPr>
        <b/>
        <u/>
        <sz val="12"/>
        <color theme="1"/>
        <rFont val="Arial"/>
        <family val="2"/>
      </rPr>
      <t>valutazione complessiva del rischio</t>
    </r>
  </si>
  <si>
    <t>Vai al prospetto finale</t>
  </si>
  <si>
    <t>Vai alle Misure riduzione rischio</t>
  </si>
  <si>
    <t>Num. scheda</t>
  </si>
  <si>
    <t>Indice dei processi sottoposti a valutazione rischio 
(LINK ALLE SCHEDE)</t>
  </si>
  <si>
    <t>Processo valutato</t>
  </si>
  <si>
    <t>Controllo compilazione</t>
  </si>
  <si>
    <t>Misure riduzione rischio inserite</t>
  </si>
  <si>
    <t>Procedimento o sottoprocedimento a rischio</t>
  </si>
  <si>
    <t>Probabilità</t>
  </si>
  <si>
    <t>Impatto</t>
  </si>
  <si>
    <t>Rischio</t>
  </si>
  <si>
    <t>Rischio basso</t>
  </si>
  <si>
    <t>Rischio medio-basso</t>
  </si>
  <si>
    <t>Rischio medio</t>
  </si>
  <si>
    <t>Richio medio-alto</t>
  </si>
  <si>
    <t>Rischio alto</t>
  </si>
  <si>
    <t>Processo analizzato</t>
  </si>
  <si>
    <t>Misure per la riduzione del rischio</t>
  </si>
  <si>
    <t>Scheda</t>
  </si>
  <si>
    <t>Processo valutato?</t>
  </si>
  <si>
    <t>NO</t>
  </si>
  <si>
    <t>SI</t>
  </si>
  <si>
    <t>Nuova scheda</t>
  </si>
  <si>
    <t>1. Valutazione della probabilità</t>
  </si>
  <si>
    <t>Torna all'indice</t>
  </si>
  <si>
    <t xml:space="preserve">Criteri </t>
  </si>
  <si>
    <t xml:space="preserve">Punteggi </t>
  </si>
  <si>
    <t>Seleziona da elenco:</t>
  </si>
  <si>
    <t>-</t>
  </si>
  <si>
    <t>Criterio 1: discrezionalità</t>
  </si>
  <si>
    <t>No, è del tutto vincolato = 1</t>
  </si>
  <si>
    <t>Il processo è discrezionale?</t>
  </si>
  <si>
    <t>È parzialmente vincolato dalla legge e da atti amministrativi (regolamenti, direttive, circolari) = 2</t>
  </si>
  <si>
    <t xml:space="preserve">punteggio assegnato </t>
  </si>
  <si>
    <t>È parzialmente vincolato solo dalla legge = 3</t>
  </si>
  <si>
    <t>Criterio 2: rilevanza esterna</t>
  </si>
  <si>
    <t>È parzialmente vincolato solo da atti amministrativi (regolamenti, direttive, circolari) = 4</t>
  </si>
  <si>
    <t>Il processo produce effetti diretti all'esterno dell'amministrazione di riferimento ?</t>
  </si>
  <si>
    <t>È altamente discrezionale = 5</t>
  </si>
  <si>
    <t>Criterio 3: complessità del processo</t>
  </si>
  <si>
    <t>Si tratta di un processo complesso che comporta il coinvolgimento di più amministrazioni (esclusi i controlli) in fasi successive per il conseguimento del risultato?</t>
  </si>
  <si>
    <t>No, ha come destinatario finale un ufficio interno = 2</t>
  </si>
  <si>
    <t>Criterio 4: valore economico</t>
  </si>
  <si>
    <t>Si, il risultato del processo è rivolto direttamente ad utenti esterni = 5</t>
  </si>
  <si>
    <t>Qual è l'impatto economico del processo?</t>
  </si>
  <si>
    <t>Criterio 5: frazionabilità del processo</t>
  </si>
  <si>
    <t>No, il processo coinvolge una sola PA = 1</t>
  </si>
  <si>
    <t>Il risultato finale del processo può essere raggiunto anche effettuando una pluralità di operazioni di entità economica ridotta che, considerate complessivamente, alla fine assicurano lo stesso risultato?</t>
  </si>
  <si>
    <t>Si, il processo coinvolge più di tre amministrazioni = 3</t>
  </si>
  <si>
    <t>Si, il processo coinvolge più di cinque amministrazioni = 5</t>
  </si>
  <si>
    <t>Criterio 6: controlli</t>
  </si>
  <si>
    <t>Anche sulla base dell'esperienza pregressa, il tipo di controllo applicato sul processo è adeguato a neutralizzare il rischio?</t>
  </si>
  <si>
    <t>Ha rilevanza esclusivamente interna = 1</t>
  </si>
  <si>
    <t>Valore stimato della probabilità</t>
  </si>
  <si>
    <t>Comporta l'attribuzione di vantaggi a soggetti esterni, ma di non particolare rilievo economico (es. borse di studio) = 3</t>
  </si>
  <si>
    <t>0 = nessuna probabilità; 1 = improbabile; 2 = poco probabile; 3 = probabile; 4 = molto probabile; 5 = altamente probabile.</t>
  </si>
  <si>
    <t>Comporta l'affidamento di considerevoli vantaggi a soggetti esterni (es. appalto) = 5</t>
  </si>
  <si>
    <t>2. Valutazione dell'impatto</t>
  </si>
  <si>
    <t>Criterio 1: impatto organizzativo</t>
  </si>
  <si>
    <t>No = 1</t>
  </si>
  <si>
    <t>Rispetto al totale del personale impiegato nel singolo servizio (unità organizzativa semplice) competente a svolgere il processo (o la fase del processo di competenza della PA) nell'ambito della singola PA, quale percentuale di personale è impiegata nel processo? (Se il processo coinvolge l'attività di più servizi nell'ambito della stessa PA occorre riferire la percentuale al personale impiegato nei servizi coinvolti)</t>
  </si>
  <si>
    <t>Si = 5</t>
  </si>
  <si>
    <t>Criterio 2: impatto economico</t>
  </si>
  <si>
    <t>Nel corso degli ultimi cinque anni sono state pronunciate sentenze della Corte dei Conti a carico di dipendenti (dirigenti o dipendenti) della PA o sono state pronunciate sentenze di risarcimento del danno nei confronti della PA per la medesima tipologia di evento o di tipologie analoghe?</t>
  </si>
  <si>
    <t>Si, costituisce un efficace strumento di neutralizzazione = 1</t>
  </si>
  <si>
    <t>Si, è molto efficace = 2</t>
  </si>
  <si>
    <t>Criterio 3: impatto reputazionale</t>
  </si>
  <si>
    <t>Si, per una percentuale approssimativa del 50% = 3</t>
  </si>
  <si>
    <t>Nel corso degli ultimi anni sono stati pubblicati su giornali o riviste articoli aventi ad oggetto il medesimo evento o eventi analoghi?</t>
  </si>
  <si>
    <t>Si, ma in minima parte = 4</t>
  </si>
  <si>
    <t>No, il rischio rimane indifferente = 5</t>
  </si>
  <si>
    <t xml:space="preserve">Criterio 4: impatto sull'immagine </t>
  </si>
  <si>
    <t>A quale livello può collocarsi il rischio dell'evento (livello apicale, intermedio, basso), ovvero la posizione/il ruolo che l'eventuale soggetto riveste nell'organizzazione è elevata, media o bassa?</t>
  </si>
  <si>
    <t>Fino a circa il 20% = 1</t>
  </si>
  <si>
    <t>Valore stimato dell'impatto</t>
  </si>
  <si>
    <t>Fino a circa il 40% = 2</t>
  </si>
  <si>
    <t>0 = nessun impatto; 1 = marginale; 2 = minore; 3 = soglia; 4 = serio; 5 = superiore</t>
  </si>
  <si>
    <t>Fino a circa il 60% = 3</t>
  </si>
  <si>
    <t>Fino a circa lo 80% = 4</t>
  </si>
  <si>
    <t>3. Valutazione complessiva del rischio</t>
  </si>
  <si>
    <t>Fino a circa il 100% = 5</t>
  </si>
  <si>
    <t xml:space="preserve">Valutazione complessiva del rischio = probabilità * impatto </t>
  </si>
  <si>
    <t>4. Misure specifiche da adottare nel triennio per ridurre ulteriormente il rischio</t>
  </si>
  <si>
    <t>No = 0</t>
  </si>
  <si>
    <t>Non ne abbiamo memoria = 1</t>
  </si>
  <si>
    <t>Si, sulla stampa locale = 2</t>
  </si>
  <si>
    <t>Si, sulla stampa nazionale = 3</t>
  </si>
  <si>
    <t>Si, sulla stampa locale e nazionale = 4</t>
  </si>
  <si>
    <t>Si sulla stampa, locale, nazionale ed internazionale = 5</t>
  </si>
  <si>
    <t>A livello di addetto = 1</t>
  </si>
  <si>
    <t>A livello di collaboratore o funzionario = 2</t>
  </si>
  <si>
    <t>A livello di dirigente di ufficio non generale, ovvero posizione apicale o posizione organizzativa = 3</t>
  </si>
  <si>
    <t>A livello di dirigente d'ufficio generale = 4</t>
  </si>
  <si>
    <t>A livello di capo dipartimento/segretario generale = 5</t>
  </si>
  <si>
    <t>VENIS S.P.A.</t>
  </si>
  <si>
    <t>Piano Triennale per la Prevenzione della Corruzione e per la trasparenza 2021-2023</t>
  </si>
  <si>
    <t>INDICE DELLE SCHEDE</t>
  </si>
  <si>
    <r>
      <t xml:space="preserve">Ogni scheda si compone di tre parti, la prima di </t>
    </r>
    <r>
      <rPr>
        <b/>
        <i/>
        <u/>
        <sz val="10"/>
        <color theme="1"/>
        <rFont val="Arial"/>
        <family val="2"/>
      </rPr>
      <t>valutazione delle probabilità</t>
    </r>
    <r>
      <rPr>
        <i/>
        <sz val="10"/>
        <color theme="1"/>
        <rFont val="Arial"/>
        <family val="2"/>
      </rPr>
      <t xml:space="preserve">, la seconda, nella pagina successiva, con la </t>
    </r>
    <r>
      <rPr>
        <b/>
        <i/>
        <u/>
        <sz val="10"/>
        <color theme="1"/>
        <rFont val="Arial"/>
        <family val="2"/>
      </rPr>
      <t>valutazione dell’impatto</t>
    </r>
    <r>
      <rPr>
        <i/>
        <sz val="10"/>
        <color theme="1"/>
        <rFont val="Arial"/>
        <family val="2"/>
      </rPr>
      <t xml:space="preserve"> e la terza con la </t>
    </r>
    <r>
      <rPr>
        <b/>
        <i/>
        <u/>
        <sz val="10"/>
        <color theme="1"/>
        <rFont val="Arial"/>
        <family val="2"/>
      </rPr>
      <t>valutazione complessiva del rischio</t>
    </r>
  </si>
  <si>
    <t xml:space="preserve">Processi sottoposti a valutazione del rischio </t>
  </si>
  <si>
    <t>Probabilità (P)</t>
  </si>
  <si>
    <t>Impatto (I)</t>
  </si>
  <si>
    <t>Rischio (Pxl)</t>
  </si>
  <si>
    <t>01 - Area acquisizione e progressione del personale</t>
  </si>
  <si>
    <t>02 - Area incarichi e nomine</t>
  </si>
  <si>
    <t>03 - Area affidamento di lavori, servizi e forniture</t>
  </si>
  <si>
    <t xml:space="preserve">04 - Area economico finanziaria, gestione delle entrate, delle spese e del patrimonio </t>
  </si>
  <si>
    <t>Misure specifiche da adottare nel triennio per ridurre ulteriormente il rischio</t>
  </si>
  <si>
    <t>Vai prospetto finale</t>
  </si>
  <si>
    <t>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
- non avere riportato condanne penali definitive o provvedimenti definitivi del Tribunale o condanne o provvedimenti che impediscano, ai sensi delle vigenti disposizioni, la costituzione del rapporto di impiego presso la Pubblica Amministrazione;
- godimento dei diritti civili e politici;
- non essere stati destituiti o dispensati dall’impiego presso una Pubblica Amministrazione e/o presso soggetti privati tenuti al rispetto di normative pubblicistiche per persistente insufficiente rendimento ovvero licenziati a seguito di procedimento disciplinare;
Occorre verificare
-l'acquisizione dichiarazione assenza di cause di incompatibilità e inconferibilità
- il rispetto degli obblighi previsti codice di comportamento dell’ente 
-le motivazioni che possano avere determinato la eventuale ridefinizione dei requisiti per la partecipazione 
-le motivazioni che possano avere generato eventuali revoche del bando
-l’incarico componente della commissione esaminatrice
-l’assenza conflitto di interesse
- il rispetto dei vincoli normativi
- il rispetto dei vincoli di spesa
- la conferibilità dell’incarico di componente commissione
- l’adeguatezza dei criteri di accesso
- i requisiti professionali
- il rispetto obblighi di trasparenza</t>
  </si>
  <si>
    <t xml:space="preserve">Questo processo non presenta pericolosità corruttiva in relazione alle valutazioni di merito che, in via preliminare, hanno determinato l'esigenza di ricorrere a figure esterne all'amministrazione e all'ammontare del corrispettivo, comunque denominato. Pertanto, occorre verificare:                      
-l'attribuzione incarico rispettando i regolamenti interni
-il rispetto degli obblighi previsti codice di comportamento dell’ente
-l'assenza conflitto di interessi
-l'acquisizione all’atto dell’incarico della dichiarazione di assenza di incompatibilità 
-il rispetto degli obblighi di trasparenza e pubblicazione
-la pubblicazione tempestiva nel link “Amministrazione Trasparente” comprensivo di curriculum vitae dell’incaricato, della dichiarazione di assenza incompatibilità/inconferibilità e del compenso previsto
</t>
  </si>
  <si>
    <t>Le recenti novità che obbligano al ricorso al mercato elettronico e alla limitazione solo a determinate forniture di meccanismi semplificati di gara, sembrerebbero aver ridotto molto il rischio corruttivo. Risulta però necessaria, anche a campione, una p</t>
  </si>
  <si>
    <t>Il meccanismo della spesa ha acquistato in questi ultimi anni degli automatismi tali che, se si è seguito tutto il procedimento: bilancio preventivo, PEG, scelta del contraente, impegno di spesa, registrazione dell'impegno, liquidazione, emissione del ma</t>
  </si>
  <si>
    <t>49- Registrazioni anagrafiche ed elettorali</t>
  </si>
  <si>
    <t>Adozione di procedure standardizzate</t>
  </si>
  <si>
    <t>Area acquisizione e progressione del personale</t>
  </si>
  <si>
    <t>Il processo produce effetti diretti all'esterno della società ?</t>
  </si>
  <si>
    <t>Si tratta di un processo complesso che comporta il coinvolgimento di più enti (esclusi i controlli) in fasi successive per il conseguimento del risultato?</t>
  </si>
  <si>
    <t>Rispetto al totale del personale impiegato nel singolo servizio (unità organizzativa semplice) competente a svolgere il processo (o la fase del processo di competenza ) nell'ambito della società, quale percentuale di personale è impiegata nel processo? (Se il processo coinvolge l'attività di più servizi nell'ambito della stessa PA occorre riferire la percentuale al personale impiegato nei servizi coinvolti)</t>
  </si>
  <si>
    <t>Nel corso degli ultimi cinque anni sono state pronunciate sentenze della Corte dei Conti a carico di dipendenti (dirigenti o dipendenti) della società o sono state pronunciate sentenze di risarcimento del danno nei confronti della società per la medesima tipologia di evento o di tipologie analoghe?</t>
  </si>
  <si>
    <t>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
- non avere riportato condanne penali definitive o provvedimenti definitivi del Tribunale o condanne o provvedimenti che impediscano, ai sensi delle vigenti disposizioni, la costituzione del rapporto di impiego presso la Pubblica Amministrazione;
- godimento dei diritti civili e politici;
- non essere stati destituiti o dispensati dall’impiego presso una Pubblica Amministrazione e/o presso soggetti privati tenuti al rispetto di normative pubblicistiche per persistente insufficiente rendimento ovvero licenziati a seguito di procedimento disciplinare;
Occorre verificare:
- l'acquisizione dichiarazione assenza di cause di incompatibilità e inconferibilità
- il rispetto degli obblighi previsti codice di comportamento della società
- le motivazioni che possano avere determinato la eventuale ridefinizione dei requisiti per la partecipazione 
- le motivazioni che possano avere generato eventuali revoche del bando
- l’incarico componente della commissione esaminatrice
- l’assenza conflitto di interesse
- il rispetto dei vincoli normativi
- il rispetto dei vincoli di spesa
- la conferibilità dell’incarico di componente commissione
- l’adeguatezza dei criteri di accesso
- i requisiti professionali
- il rispetto obblighi di trasparenza</t>
  </si>
  <si>
    <t>Area incarichi e nomine</t>
  </si>
  <si>
    <t>Rispetto al totale del personale impiegato nel singolo servizio (unità organizzativa semplice) competente a svolgere il processo (o la fase del processo di competenza della società) nell'ambito della società, quale percentuale di personale è impiegata nel processo? (Se il processo coinvolge l'attività di più servizi nell'ambito della stessa società occorre riferire la percentuale al personale impiegato nei servizi coinvolti)</t>
  </si>
  <si>
    <t>Area affidamento di lavori, servizi e forniture</t>
  </si>
  <si>
    <t xml:space="preserve">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
-la specificazione dei criteri di aggiudicazione in modo da assicurare la qualità della prestazione richiesta
-la definizione certa e puntuale dell'oggetto della prestazione, con riferimento a tempi, dimensioni e modalità di attuazione a cui ricollegare il diritto alla controprestazione
-la prescrizione di clausole di garanzia in funzione della tipicità del contratto
-l'estensione del rispetto degli obblighi previsti codice di comportamento dell’ente 
-l'indicazione puntuale degli strumenti di verifica della regolarità delle prestazioni oggetto del contratto
-l'indicazione del responsabile del procedimento
-l'acquisizione delle dichiarazioni relative alla inesistenza di cause di incompatibilità, conflitto di interesse od obbligo di astensione
</t>
  </si>
  <si>
    <t xml:space="preserve">Area economico finanziaria, gestione delle entrate, delle spese e del patrimonio </t>
  </si>
  <si>
    <t>Il processo produce effetti diretti all'esterno della società?</t>
  </si>
  <si>
    <t>Si tratta di un processo complesso che comporta il coinvolgimento di più enti(esclusi i controlli) in fasi successive per il conseguimento del risultato?</t>
  </si>
  <si>
    <t>Rispetto al totale del personale impiegato nel singolo servizio (unità organizzativa semplice) competente a svolgere il processo (o la fase del processo di competenza della società) nell'ambito della singola società, quale percentuale di personale è impiegata nel processo? (Se il processo coinvolge l'attività di più servizi nell'ambito della stessa società occorre riferire la percentuale al personale impiegato nei servizi coinvolti)</t>
  </si>
  <si>
    <t>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t>
  </si>
  <si>
    <t>Prospetto Mappatura processi allegato al Piano Anticorruzione Venis 2024-2026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</si>
</sst>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Calibri"/>
      <family val="2"/>
      <scheme val="minor"/>
    </font>
    <font>
      <b/>
      <sz val="12"/>
      <color rgb="FF000000"/>
      <name val="Arial"/>
      <family val="2"/>
    </font>
    <font>
      <sz val="12"/>
      <color theme="1"/>
      <name val="Calibri"/>
      <family val="2"/>
      <scheme val="minor"/>
    </font>
    <font>
      <sz val="12"/>
      <color rgb="FF000000"/>
      <name val="Arial"/>
      <family val="2"/>
    </font>
    <font>
      <sz val="24"/>
      <color theme="1"/>
      <name val="Arial"/>
      <family val="2"/>
    </font>
    <font>
      <b/>
      <sz val="12"/>
      <color theme="1"/>
      <name val="Calibri"/>
      <family val="2"/>
      <scheme val="minor"/>
    </font>
    <font>
      <sz val="10"/>
      <color theme="1"/>
      <name val="Arial"/>
      <family val="2"/>
    </font>
    <font>
      <sz val="12"/>
      <color theme="1"/>
      <name val="Arial"/>
      <family val="2"/>
    </font>
    <font>
      <b/>
      <sz val="12"/>
      <color theme="1"/>
      <name val="Arial"/>
      <family val="2"/>
    </font>
    <font>
      <sz val="8"/>
      <color rgb="FF000000"/>
      <name val="Arial"/>
      <family val="2"/>
    </font>
    <font>
      <b/>
      <sz val="10"/>
      <color rgb="FF000000"/>
      <name val="Arial"/>
      <family val="2"/>
    </font>
    <font>
      <b/>
      <sz val="11"/>
      <color rgb="FF000000"/>
      <name val="Arial"/>
      <family val="2"/>
    </font>
    <font>
      <sz val="9"/>
      <color rgb="FF000000"/>
      <name val="Arial"/>
      <family val="2"/>
    </font>
    <font>
      <sz val="10"/>
      <color rgb="FF000000"/>
      <name val="Arial"/>
      <family val="2"/>
    </font>
    <font>
      <u/>
      <sz val="11"/>
      <color theme="10"/>
      <name val="Calibri"/>
      <family val="2"/>
      <scheme val="minor"/>
    </font>
    <font>
      <b/>
      <u/>
      <sz val="14"/>
      <name val="Calibri"/>
      <family val="2"/>
      <scheme val="minor"/>
    </font>
    <font>
      <b/>
      <u/>
      <sz val="12"/>
      <color theme="1"/>
      <name val="Arial"/>
      <family val="2"/>
    </font>
    <font>
      <sz val="14"/>
      <color rgb="FF000000"/>
      <name val="Arial"/>
      <family val="2"/>
    </font>
    <font>
      <u/>
      <sz val="12"/>
      <color theme="10"/>
      <name val="Arial"/>
      <family val="2"/>
    </font>
    <font>
      <i/>
      <sz val="18"/>
      <color theme="1"/>
      <name val="Arial"/>
      <family val="2"/>
    </font>
    <font>
      <i/>
      <sz val="14"/>
      <color theme="1"/>
      <name val="Arial"/>
      <family val="2"/>
    </font>
    <font>
      <b/>
      <u/>
      <sz val="16"/>
      <color theme="1"/>
      <name val="Arial"/>
      <family val="2"/>
    </font>
    <font>
      <i/>
      <sz val="10"/>
      <color theme="1"/>
      <name val="Arial"/>
      <family val="2"/>
    </font>
    <font>
      <b/>
      <sz val="1"/>
      <color rgb="FF000000"/>
      <name val="Arial"/>
      <family val="2"/>
    </font>
    <font>
      <sz val="1"/>
      <color theme="1"/>
      <name val="Arial"/>
      <family val="2"/>
    </font>
    <font>
      <b/>
      <i/>
      <u/>
      <sz val="10"/>
      <color theme="1"/>
      <name val="Arial"/>
      <family val="2"/>
    </font>
    <font>
      <b/>
      <sz val="11"/>
      <color theme="1"/>
      <name val="Calibri"/>
      <family val="2"/>
      <scheme val="minor"/>
    </font>
    <font>
      <b/>
      <sz val="14"/>
      <color theme="1"/>
      <name val="Calibri"/>
      <family val="2"/>
      <scheme val="minor"/>
    </font>
    <font>
      <b/>
      <sz val="22"/>
      <color rgb="FF000000"/>
      <name val="Arial"/>
      <family val="2"/>
    </font>
    <font>
      <sz val="24"/>
      <color theme="1"/>
      <name val="Calibri"/>
      <family val="2"/>
      <scheme val="minor"/>
    </font>
  </fonts>
  <fills count="13">
    <fill>
      <patternFill patternType="none"/>
    </fill>
    <fill>
      <patternFill patternType="gray125"/>
    </fill>
    <fill>
      <patternFill patternType="solid">
        <fgColor rgb="FFF2F2F2"/>
        <bgColor indexed="64"/>
      </patternFill>
    </fill>
    <fill>
      <patternFill patternType="solid">
        <fgColor rgb="FF8DB3E2"/>
        <bgColor indexed="64"/>
      </patternFill>
    </fill>
    <fill>
      <patternFill patternType="solid">
        <fgColor theme="9" tint="0.79998168889431442"/>
        <bgColor indexed="64"/>
      </patternFill>
    </fill>
    <fill>
      <patternFill patternType="solid">
        <fgColor rgb="FFDAEEF3"/>
        <bgColor indexed="64"/>
      </patternFill>
    </fill>
    <fill>
      <patternFill patternType="solid">
        <fgColor theme="2"/>
        <bgColor indexed="64"/>
      </patternFill>
    </fill>
    <fill>
      <patternFill patternType="solid">
        <fgColor theme="7" tint="0.79998168889431442"/>
        <bgColor indexed="64"/>
      </patternFill>
    </fill>
    <fill>
      <patternFill patternType="solid">
        <fgColor theme="3" tint="0.79998168889431442"/>
        <bgColor indexed="64"/>
      </patternFill>
    </fill>
    <fill>
      <patternFill patternType="solid">
        <fgColor theme="0"/>
        <bgColor indexed="64"/>
      </patternFill>
    </fill>
    <fill>
      <patternFill patternType="solid">
        <fgColor theme="6" tint="0.59999389629810485"/>
        <bgColor theme="6" tint="0.59999389629810485"/>
      </patternFill>
    </fill>
    <fill>
      <patternFill patternType="solid">
        <fgColor theme="6" tint="0.79998168889431442"/>
        <bgColor theme="6" tint="0.79998168889431442"/>
      </patternFill>
    </fill>
    <fill>
      <patternFill patternType="solid">
        <fgColor rgb="FFFFFF00"/>
        <bgColor indexed="64"/>
      </patternFill>
    </fill>
  </fills>
  <borders count="28">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rgb="FF000000"/>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theme="1" tint="0.499984740745262"/>
      </left>
      <right/>
      <top/>
      <bottom style="medium">
        <color theme="6" tint="0.79998168889431442"/>
      </bottom>
      <diagonal/>
    </border>
    <border>
      <left/>
      <right style="medium">
        <color theme="1" tint="0.499984740745262"/>
      </right>
      <top/>
      <bottom style="medium">
        <color theme="1" tint="0.499984740745262"/>
      </bottom>
      <diagonal/>
    </border>
    <border>
      <left style="medium">
        <color theme="1" tint="0.499984740745262"/>
      </left>
      <right/>
      <top/>
      <bottom style="medium">
        <color theme="1" tint="0.499984740745262"/>
      </bottom>
      <diagonal/>
    </border>
  </borders>
  <cellStyleXfs count="2">
    <xf numFmtId="0" fontId="0" fillId="0" borderId="0"/>
    <xf numFmtId="0" fontId="14" fillId="0" borderId="0" applyNumberFormat="0" applyFill="0" applyBorder="0" applyAlignment="0" applyProtection="0"/>
  </cellStyleXfs>
  <cellXfs count="109">
    <xf numFmtId="0" fontId="0" fillId="0" borderId="0" xfId="0"/>
    <xf numFmtId="0" fontId="1" fillId="2" borderId="2" xfId="0" applyFont="1" applyFill="1" applyBorder="1" applyAlignment="1">
      <alignment horizontal="center" vertical="center" wrapText="1"/>
    </xf>
    <xf numFmtId="0" fontId="1" fillId="3" borderId="2" xfId="0" applyFont="1" applyFill="1" applyBorder="1" applyAlignment="1">
      <alignment horizontal="center" vertical="center" wrapText="1"/>
    </xf>
    <xf numFmtId="0" fontId="2" fillId="0" borderId="0" xfId="0" applyFont="1"/>
    <xf numFmtId="0" fontId="3" fillId="3" borderId="4" xfId="0" applyFont="1" applyFill="1" applyBorder="1" applyAlignment="1">
      <alignment horizontal="center" vertical="center" wrapText="1"/>
    </xf>
    <xf numFmtId="0" fontId="0" fillId="0" borderId="0" xfId="0" applyAlignment="1">
      <alignment wrapText="1"/>
    </xf>
    <xf numFmtId="0" fontId="5" fillId="0" borderId="0" xfId="0" applyFont="1"/>
    <xf numFmtId="0" fontId="9" fillId="0" borderId="3" xfId="0" applyFont="1" applyBorder="1" applyAlignment="1">
      <alignment horizontal="left" vertical="center" wrapText="1"/>
    </xf>
    <xf numFmtId="0" fontId="9" fillId="0" borderId="3" xfId="0" applyFont="1" applyBorder="1" applyAlignment="1">
      <alignment horizontal="justify" vertical="center" wrapText="1"/>
    </xf>
    <xf numFmtId="0" fontId="0" fillId="0" borderId="6" xfId="0" applyBorder="1"/>
    <xf numFmtId="0" fontId="9" fillId="0" borderId="1" xfId="0" applyFont="1" applyBorder="1" applyAlignment="1">
      <alignment horizontal="left" vertical="center" wrapText="1"/>
    </xf>
    <xf numFmtId="0" fontId="13" fillId="0" borderId="3" xfId="0" applyFont="1" applyBorder="1" applyAlignment="1">
      <alignment horizontal="left" vertical="center" wrapText="1"/>
    </xf>
    <xf numFmtId="0" fontId="9" fillId="0" borderId="0" xfId="0" applyFont="1" applyAlignment="1">
      <alignment horizontal="left" vertical="center" wrapText="1"/>
    </xf>
    <xf numFmtId="0" fontId="13" fillId="0" borderId="3" xfId="0" applyFont="1" applyBorder="1" applyAlignment="1">
      <alignment horizontal="justify" vertical="center" wrapText="1"/>
    </xf>
    <xf numFmtId="0" fontId="1" fillId="0" borderId="7" xfId="0" applyFont="1" applyBorder="1" applyAlignment="1">
      <alignment horizontal="right" vertical="center" wrapText="1"/>
    </xf>
    <xf numFmtId="0" fontId="10" fillId="0" borderId="13" xfId="0" applyFont="1" applyBorder="1" applyAlignment="1">
      <alignment horizontal="right" vertical="center" wrapText="1"/>
    </xf>
    <xf numFmtId="0" fontId="10" fillId="0" borderId="7" xfId="0" applyFont="1" applyBorder="1" applyAlignment="1">
      <alignment horizontal="center" vertical="center" wrapText="1"/>
    </xf>
    <xf numFmtId="0" fontId="10" fillId="5" borderId="2" xfId="0" applyFont="1" applyFill="1" applyBorder="1" applyAlignment="1">
      <alignment horizontal="center" vertical="center" wrapText="1"/>
    </xf>
    <xf numFmtId="0" fontId="1" fillId="0" borderId="2" xfId="0" applyFont="1" applyBorder="1" applyAlignment="1">
      <alignment horizontal="left" vertical="center" wrapText="1"/>
    </xf>
    <xf numFmtId="0" fontId="11" fillId="0" borderId="7" xfId="0" applyFont="1" applyBorder="1" applyAlignment="1">
      <alignment horizontal="right" vertical="center" wrapText="1"/>
    </xf>
    <xf numFmtId="0" fontId="6" fillId="0" borderId="0" xfId="0" applyFont="1" applyAlignment="1">
      <alignment vertical="center" wrapText="1"/>
    </xf>
    <xf numFmtId="0" fontId="18" fillId="6" borderId="4" xfId="1" applyFont="1" applyFill="1" applyBorder="1" applyAlignment="1">
      <alignment horizontal="left" vertical="center" wrapText="1"/>
    </xf>
    <xf numFmtId="0" fontId="10" fillId="5" borderId="17" xfId="0" applyFont="1" applyFill="1" applyBorder="1" applyAlignment="1">
      <alignment horizontal="center" vertical="center" wrapText="1"/>
    </xf>
    <xf numFmtId="0" fontId="10" fillId="0" borderId="18" xfId="0" applyFont="1" applyBorder="1" applyAlignment="1">
      <alignment horizontal="right" vertical="center" wrapText="1"/>
    </xf>
    <xf numFmtId="0" fontId="13" fillId="0" borderId="19" xfId="0" applyFont="1" applyBorder="1" applyAlignment="1">
      <alignment horizontal="left" vertical="center" wrapText="1"/>
    </xf>
    <xf numFmtId="0" fontId="13" fillId="0" borderId="20" xfId="0" applyFont="1" applyBorder="1" applyAlignment="1">
      <alignment horizontal="left" vertical="center" wrapText="1"/>
    </xf>
    <xf numFmtId="0" fontId="10" fillId="0" borderId="20" xfId="0" applyFont="1" applyBorder="1" applyAlignment="1">
      <alignment horizontal="right" vertical="center" wrapText="1"/>
    </xf>
    <xf numFmtId="0" fontId="13" fillId="0" borderId="20" xfId="0" applyFont="1" applyBorder="1" applyAlignment="1">
      <alignment horizontal="justify" vertical="center" wrapText="1"/>
    </xf>
    <xf numFmtId="0" fontId="13" fillId="0" borderId="21" xfId="0" applyFont="1" applyBorder="1" applyAlignment="1">
      <alignment horizontal="left" vertical="center" wrapText="1"/>
    </xf>
    <xf numFmtId="0" fontId="13" fillId="0" borderId="21" xfId="0" applyFont="1" applyBorder="1" applyAlignment="1">
      <alignment horizontal="justify" vertical="center" wrapText="1"/>
    </xf>
    <xf numFmtId="0" fontId="10" fillId="5" borderId="23" xfId="0" applyFont="1" applyFill="1" applyBorder="1" applyAlignment="1">
      <alignment horizontal="center" vertical="center" wrapText="1"/>
    </xf>
    <xf numFmtId="2" fontId="1" fillId="5" borderId="24" xfId="0" applyNumberFormat="1" applyFont="1" applyFill="1" applyBorder="1" applyAlignment="1">
      <alignment horizontal="center" vertical="center" wrapText="1"/>
    </xf>
    <xf numFmtId="0" fontId="1" fillId="0" borderId="13" xfId="0" applyFont="1" applyBorder="1" applyAlignment="1">
      <alignment horizontal="right" vertical="center" wrapText="1"/>
    </xf>
    <xf numFmtId="0" fontId="3" fillId="0" borderId="13" xfId="0" applyFont="1" applyBorder="1" applyAlignment="1">
      <alignment horizontal="right" vertical="center" wrapText="1"/>
    </xf>
    <xf numFmtId="0" fontId="3" fillId="0" borderId="0" xfId="0" applyFont="1" applyAlignment="1">
      <alignment horizontal="right" vertical="center" wrapText="1"/>
    </xf>
    <xf numFmtId="2" fontId="1" fillId="0" borderId="0" xfId="0" applyNumberFormat="1" applyFont="1" applyAlignment="1">
      <alignment horizontal="center" vertical="center" wrapText="1"/>
    </xf>
    <xf numFmtId="49" fontId="1" fillId="0" borderId="1" xfId="0" applyNumberFormat="1" applyFont="1" applyBorder="1" applyAlignment="1">
      <alignment horizontal="center" vertical="center" wrapText="1"/>
    </xf>
    <xf numFmtId="0" fontId="21" fillId="0" borderId="0" xfId="0" applyFont="1" applyAlignment="1">
      <alignment horizontal="justify" vertical="center"/>
    </xf>
    <xf numFmtId="0" fontId="23" fillId="0" borderId="0" xfId="0" applyFont="1" applyAlignment="1">
      <alignment horizontal="justify" vertical="center"/>
    </xf>
    <xf numFmtId="0" fontId="24" fillId="0" borderId="0" xfId="0" applyFont="1" applyAlignment="1">
      <alignment horizontal="justify" vertical="center"/>
    </xf>
    <xf numFmtId="0" fontId="0" fillId="0" borderId="0" xfId="0" applyAlignment="1">
      <alignment horizontal="center"/>
    </xf>
    <xf numFmtId="2" fontId="2" fillId="0" borderId="0" xfId="0" applyNumberFormat="1" applyFont="1"/>
    <xf numFmtId="2" fontId="0" fillId="0" borderId="0" xfId="0" applyNumberFormat="1"/>
    <xf numFmtId="2" fontId="0" fillId="0" borderId="0" xfId="0" applyNumberFormat="1" applyAlignment="1">
      <alignment horizontal="center"/>
    </xf>
    <xf numFmtId="0" fontId="0" fillId="0" borderId="0" xfId="0" applyAlignment="1">
      <alignment horizontal="center" wrapText="1"/>
    </xf>
    <xf numFmtId="2" fontId="2" fillId="0" borderId="0" xfId="0" applyNumberFormat="1" applyFont="1" applyAlignment="1">
      <alignment horizontal="center"/>
    </xf>
    <xf numFmtId="2" fontId="0" fillId="0" borderId="0" xfId="0" applyNumberFormat="1" applyAlignment="1">
      <alignment horizontal="center" wrapText="1"/>
    </xf>
    <xf numFmtId="0" fontId="27" fillId="8" borderId="0" xfId="0" applyFont="1" applyFill="1"/>
    <xf numFmtId="2" fontId="26" fillId="8" borderId="0" xfId="0" applyNumberFormat="1" applyFont="1" applyFill="1" applyAlignment="1">
      <alignment horizontal="center"/>
    </xf>
    <xf numFmtId="0" fontId="1" fillId="3" borderId="1"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0" fillId="0" borderId="0" xfId="0" applyAlignment="1">
      <alignment horizontal="left" vertical="center"/>
    </xf>
    <xf numFmtId="1" fontId="1" fillId="0" borderId="3" xfId="0" applyNumberFormat="1" applyFont="1" applyBorder="1" applyAlignment="1">
      <alignment horizontal="center" vertical="center" wrapText="1"/>
    </xf>
    <xf numFmtId="0" fontId="0" fillId="0" borderId="0" xfId="0" applyAlignment="1">
      <alignment horizontal="left" vertical="center" wrapText="1"/>
    </xf>
    <xf numFmtId="2" fontId="0" fillId="0" borderId="0" xfId="0" applyNumberFormat="1" applyAlignment="1">
      <alignment horizontal="left" vertical="center" wrapText="1"/>
    </xf>
    <xf numFmtId="0" fontId="12" fillId="4" borderId="16" xfId="0" applyFont="1" applyFill="1" applyBorder="1" applyAlignment="1" applyProtection="1">
      <alignment horizontal="center" vertical="center" wrapText="1"/>
      <protection locked="0"/>
    </xf>
    <xf numFmtId="0" fontId="12" fillId="4" borderId="22"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0" fillId="0" borderId="0" xfId="0" applyProtection="1">
      <protection locked="0"/>
    </xf>
    <xf numFmtId="0" fontId="15" fillId="7" borderId="1" xfId="1" applyFont="1" applyFill="1" applyBorder="1" applyAlignment="1">
      <alignment horizontal="center" vertical="center" wrapText="1"/>
    </xf>
    <xf numFmtId="0" fontId="15" fillId="7" borderId="0" xfId="1" applyFont="1" applyFill="1" applyBorder="1" applyAlignment="1">
      <alignment horizontal="center" vertical="center" wrapText="1"/>
    </xf>
    <xf numFmtId="0" fontId="27" fillId="8" borderId="0" xfId="0" applyFont="1" applyFill="1" applyAlignment="1" applyProtection="1">
      <alignment horizontal="left" vertical="center"/>
      <protection locked="0"/>
    </xf>
    <xf numFmtId="0" fontId="0" fillId="9" borderId="0" xfId="0" applyFill="1"/>
    <xf numFmtId="2" fontId="0" fillId="9" borderId="0" xfId="0" applyNumberFormat="1" applyFill="1"/>
    <xf numFmtId="0" fontId="0" fillId="9" borderId="0" xfId="0" applyFill="1" applyAlignment="1">
      <alignment horizontal="center"/>
    </xf>
    <xf numFmtId="2" fontId="20" fillId="9" borderId="0" xfId="0" applyNumberFormat="1" applyFont="1" applyFill="1" applyAlignment="1">
      <alignment horizontal="center" vertical="center"/>
    </xf>
    <xf numFmtId="2" fontId="0" fillId="9" borderId="0" xfId="0" applyNumberFormat="1" applyFill="1" applyAlignment="1">
      <alignment horizontal="center"/>
    </xf>
    <xf numFmtId="0" fontId="0" fillId="11" borderId="26" xfId="0" applyFill="1" applyBorder="1" applyAlignment="1">
      <alignment horizontal="left" vertical="center" wrapText="1"/>
    </xf>
    <xf numFmtId="0" fontId="26" fillId="10" borderId="25" xfId="0" applyFont="1" applyFill="1" applyBorder="1" applyAlignment="1">
      <alignment horizontal="left" vertical="center" wrapText="1"/>
    </xf>
    <xf numFmtId="0" fontId="26" fillId="10" borderId="27" xfId="0" applyFont="1" applyFill="1" applyBorder="1" applyAlignment="1">
      <alignment horizontal="left" vertical="center" wrapText="1"/>
    </xf>
    <xf numFmtId="0" fontId="0" fillId="0" borderId="0" xfId="0" applyAlignment="1" applyProtection="1">
      <alignment wrapText="1"/>
      <protection locked="0"/>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20" fillId="9" borderId="0" xfId="0" applyFont="1" applyFill="1" applyAlignment="1">
      <alignment horizontal="center" vertical="center"/>
    </xf>
    <xf numFmtId="0" fontId="4" fillId="6" borderId="7" xfId="0" applyFont="1" applyFill="1" applyBorder="1" applyAlignment="1">
      <alignment horizontal="center" vertical="center"/>
    </xf>
    <xf numFmtId="0" fontId="4" fillId="6" borderId="8" xfId="0" applyFont="1" applyFill="1" applyBorder="1" applyAlignment="1">
      <alignment horizontal="center" vertical="center"/>
    </xf>
    <xf numFmtId="0" fontId="4" fillId="6" borderId="2" xfId="0" applyFont="1" applyFill="1" applyBorder="1" applyAlignment="1">
      <alignment horizontal="center" vertical="center"/>
    </xf>
    <xf numFmtId="0" fontId="7" fillId="0" borderId="12" xfId="0" applyFont="1" applyBorder="1" applyAlignment="1">
      <alignment horizontal="left" vertical="center" wrapText="1"/>
    </xf>
    <xf numFmtId="0" fontId="7" fillId="0" borderId="0" xfId="0" applyFont="1" applyAlignment="1">
      <alignment horizontal="left" vertical="center" wrapText="1"/>
    </xf>
    <xf numFmtId="0" fontId="7" fillId="0" borderId="5" xfId="0" applyFont="1" applyBorder="1" applyAlignment="1">
      <alignment horizontal="left" vertical="center" wrapText="1"/>
    </xf>
    <xf numFmtId="0" fontId="8" fillId="0" borderId="13" xfId="0" applyFont="1" applyBorder="1" applyAlignment="1">
      <alignment horizontal="left" vertical="center" wrapText="1"/>
    </xf>
    <xf numFmtId="0" fontId="8" fillId="0" borderId="14" xfId="0" applyFont="1" applyBorder="1" applyAlignment="1">
      <alignment horizontal="left" vertical="center" wrapText="1"/>
    </xf>
    <xf numFmtId="0" fontId="8" fillId="0" borderId="4"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xf numFmtId="0" fontId="7" fillId="0" borderId="11" xfId="0" applyFont="1" applyBorder="1" applyAlignment="1">
      <alignment horizontal="left" vertical="center" wrapText="1"/>
    </xf>
    <xf numFmtId="0" fontId="1" fillId="5" borderId="7" xfId="0" applyFont="1" applyFill="1" applyBorder="1" applyAlignment="1">
      <alignment horizontal="center" vertical="center" wrapText="1"/>
    </xf>
    <xf numFmtId="0" fontId="1" fillId="5" borderId="15" xfId="0" applyFont="1" applyFill="1" applyBorder="1" applyAlignment="1">
      <alignment horizontal="center" vertical="center" wrapText="1"/>
    </xf>
    <xf numFmtId="0" fontId="0" fillId="4" borderId="7" xfId="0" applyFill="1" applyBorder="1" applyAlignment="1" applyProtection="1">
      <alignment horizontal="left" vertical="center" wrapText="1"/>
      <protection locked="0"/>
    </xf>
    <xf numFmtId="0" fontId="0" fillId="4" borderId="2" xfId="0" applyFill="1" applyBorder="1" applyAlignment="1" applyProtection="1">
      <alignment horizontal="left" vertical="center" wrapText="1"/>
      <protection locked="0"/>
    </xf>
    <xf numFmtId="0" fontId="11" fillId="0" borderId="9" xfId="0" applyFont="1" applyBorder="1" applyAlignment="1">
      <alignment horizontal="left" vertical="center" wrapText="1"/>
    </xf>
    <xf numFmtId="0" fontId="11" fillId="0" borderId="11" xfId="0" applyFont="1" applyBorder="1" applyAlignment="1">
      <alignment horizontal="left" vertical="center" wrapText="1"/>
    </xf>
    <xf numFmtId="0" fontId="9" fillId="0" borderId="7" xfId="0" applyFont="1" applyBorder="1" applyAlignment="1">
      <alignment horizontal="left" vertical="center" wrapText="1"/>
    </xf>
    <xf numFmtId="0" fontId="9" fillId="0" borderId="2" xfId="0" applyFont="1" applyBorder="1" applyAlignment="1">
      <alignment horizontal="left" vertical="center" wrapText="1"/>
    </xf>
    <xf numFmtId="0" fontId="1" fillId="5" borderId="2" xfId="0" applyFont="1" applyFill="1" applyBorder="1" applyAlignment="1">
      <alignment horizontal="center" vertical="center" wrapText="1"/>
    </xf>
    <xf numFmtId="0" fontId="0" fillId="0" borderId="7" xfId="0" applyBorder="1" applyAlignment="1">
      <alignment horizontal="center" vertical="center"/>
    </xf>
    <xf numFmtId="0" fontId="0" fillId="0" borderId="2" xfId="0" applyBorder="1" applyAlignment="1">
      <alignment horizontal="center" vertical="center"/>
    </xf>
    <xf numFmtId="0" fontId="17" fillId="4" borderId="7" xfId="0" applyFont="1" applyFill="1" applyBorder="1" applyAlignment="1" applyProtection="1">
      <alignment horizontal="center" vertical="center" wrapText="1"/>
      <protection locked="0"/>
    </xf>
    <xf numFmtId="0" fontId="17" fillId="4" borderId="2" xfId="0" applyFont="1" applyFill="1" applyBorder="1" applyAlignment="1" applyProtection="1">
      <alignment horizontal="center" vertical="center" wrapText="1"/>
      <protection locked="0"/>
    </xf>
    <xf numFmtId="0" fontId="15" fillId="7" borderId="7" xfId="1" applyFont="1" applyFill="1" applyBorder="1" applyAlignment="1">
      <alignment horizontal="center" vertical="center" wrapText="1"/>
    </xf>
    <xf numFmtId="0" fontId="15" fillId="7" borderId="8" xfId="1" applyFont="1" applyFill="1" applyBorder="1" applyAlignment="1">
      <alignment horizontal="center" vertical="center" wrapText="1"/>
    </xf>
    <xf numFmtId="0" fontId="15" fillId="7" borderId="2" xfId="1" applyFont="1" applyFill="1" applyBorder="1" applyAlignment="1">
      <alignment horizontal="center" vertical="center" wrapText="1"/>
    </xf>
    <xf numFmtId="0" fontId="11" fillId="9" borderId="0" xfId="0" applyFont="1" applyFill="1" applyAlignment="1">
      <alignment horizontal="center" vertical="center"/>
    </xf>
    <xf numFmtId="0" fontId="22" fillId="0" borderId="0" xfId="0" applyFont="1" applyAlignment="1">
      <alignment horizontal="left" vertical="center" wrapText="1"/>
    </xf>
    <xf numFmtId="0" fontId="19" fillId="9" borderId="0" xfId="0" applyFont="1" applyFill="1" applyAlignment="1">
      <alignment horizontal="center" vertical="center" wrapText="1"/>
    </xf>
    <xf numFmtId="0" fontId="20" fillId="9" borderId="0" xfId="0" applyFont="1" applyFill="1" applyAlignment="1">
      <alignment horizontal="center" vertical="center"/>
    </xf>
    <xf numFmtId="0" fontId="28" fillId="0" borderId="0" xfId="0" applyFont="1" applyAlignment="1">
      <alignment horizontal="center" vertical="center" wrapText="1"/>
    </xf>
    <xf numFmtId="0" fontId="29" fillId="12" borderId="0" xfId="0" applyFont="1" applyFill="1" applyAlignment="1">
      <alignment wrapText="1"/>
    </xf>
  </cellXfs>
  <cellStyles count="2">
    <cellStyle name="Collegamento ipertestuale" xfId="1" builtinId="8"/>
    <cellStyle name="Normale" xfId="0" builtinId="0"/>
  </cellStyles>
  <dxfs count="749">
    <dxf>
      <fill>
        <patternFill>
          <bgColor theme="9" tint="0.79998168889431442"/>
        </patternFill>
      </fill>
    </dxf>
    <dxf>
      <fill>
        <patternFill>
          <bgColor theme="7" tint="0.79998168889431442"/>
        </patternFill>
      </fill>
    </dxf>
    <dxf>
      <fill>
        <patternFill>
          <bgColor theme="5" tint="0.79998168889431442"/>
        </patternFill>
      </fill>
    </dxf>
    <dxf>
      <alignment wrapText="1"/>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left"/>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horizontal="general"/>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center"/>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vertical="bottom"/>
    </dxf>
    <dxf>
      <alignment horizontal="left"/>
    </dxf>
    <dxf>
      <alignment vertical="center"/>
    </dxf>
    <dxf>
      <alignment wrapText="1"/>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protection locked="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vertical="center"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horizontal="left"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alignment wrapText="1" readingOrder="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
      <numFmt numFmtId="2" formatCode="0.0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onnections" Target="connection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powerPivotData" Target="model/item.data"/><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2.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pivotCacheDefinition" Target="pivotCache/pivotCacheDefinition1.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4</xdr:col>
      <xdr:colOff>152397</xdr:colOff>
      <xdr:row>1</xdr:row>
      <xdr:rowOff>9525</xdr:rowOff>
    </xdr:from>
    <xdr:to>
      <xdr:col>5</xdr:col>
      <xdr:colOff>1162050</xdr:colOff>
      <xdr:row>3</xdr:row>
      <xdr:rowOff>333374</xdr:rowOff>
    </xdr:to>
    <xdr:sp macro="" textlink="">
      <xdr:nvSpPr>
        <xdr:cNvPr id="2" name="Rettangolo 1">
          <a:extLst>
            <a:ext uri="{FF2B5EF4-FFF2-40B4-BE49-F238E27FC236}">
              <a16:creationId xmlns:a16="http://schemas.microsoft.com/office/drawing/2014/main" id="{00000000-0008-0000-0000-000002000000}"/>
            </a:ext>
          </a:extLst>
        </xdr:cNvPr>
        <xdr:cNvSpPr/>
      </xdr:nvSpPr>
      <xdr:spPr>
        <a:xfrm>
          <a:off x="8058147" y="209550"/>
          <a:ext cx="2057403" cy="131444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aseline="0">
              <a:solidFill>
                <a:sysClr val="windowText" lastClr="000000"/>
              </a:solidFill>
            </a:rPr>
            <a:t>VENIS SPA</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4</xdr:row>
      <xdr:rowOff>28576</xdr:rowOff>
    </xdr:from>
    <xdr:to>
      <xdr:col>6</xdr:col>
      <xdr:colOff>0</xdr:colOff>
      <xdr:row>7</xdr:row>
      <xdr:rowOff>140804</xdr:rowOff>
    </xdr:to>
    <xdr:sp macro="" textlink="">
      <xdr:nvSpPr>
        <xdr:cNvPr id="8193" name="Casella di testo 2">
          <a:extLst>
            <a:ext uri="{FF2B5EF4-FFF2-40B4-BE49-F238E27FC236}">
              <a16:creationId xmlns:a16="http://schemas.microsoft.com/office/drawing/2014/main" id="{00000000-0008-0000-0100-000001200000}"/>
            </a:ext>
          </a:extLst>
        </xdr:cNvPr>
        <xdr:cNvSpPr txBox="1">
          <a:spLocks noChangeArrowheads="1"/>
        </xdr:cNvSpPr>
      </xdr:nvSpPr>
      <xdr:spPr bwMode="auto">
        <a:xfrm>
          <a:off x="0" y="1734793"/>
          <a:ext cx="8696739" cy="733424"/>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200" b="1" i="0" u="sng" strike="noStrike" baseline="0">
              <a:solidFill>
                <a:srgbClr val="000000"/>
              </a:solidFill>
              <a:latin typeface="Arial"/>
              <a:cs typeface="Arial"/>
            </a:rPr>
            <a:t>Allegato n. 1</a:t>
          </a:r>
          <a:endParaRPr lang="it-IT" sz="1200" b="0" i="0" u="none" strike="noStrike" baseline="0">
            <a:solidFill>
              <a:srgbClr val="000000"/>
            </a:solidFill>
            <a:latin typeface="Arial"/>
            <a:cs typeface="Arial"/>
          </a:endParaRPr>
        </a:p>
        <a:p>
          <a:pPr algn="ctr" rtl="0">
            <a:defRPr sz="1000"/>
          </a:pPr>
          <a:r>
            <a:rPr lang="it-IT" sz="1800" b="0" i="0" u="none" strike="noStrike" baseline="0">
              <a:solidFill>
                <a:srgbClr val="000000"/>
              </a:solidFill>
              <a:latin typeface="Arial"/>
              <a:cs typeface="Arial"/>
            </a:rPr>
            <a:t>Schede per la valutazione del rischio</a:t>
          </a:r>
          <a:endParaRPr lang="it-IT" sz="1100" b="0" i="1" u="none" strike="noStrike" baseline="0">
            <a:solidFill>
              <a:srgbClr val="000000"/>
            </a:solidFill>
            <a:latin typeface="Arial"/>
            <a:cs typeface="Arial"/>
          </a:endParaRPr>
        </a:p>
      </xdr:txBody>
    </xdr:sp>
    <xdr:clientData/>
  </xdr:twoCellAnchor>
  <xdr:twoCellAnchor>
    <xdr:from>
      <xdr:col>7</xdr:col>
      <xdr:colOff>70994</xdr:colOff>
      <xdr:row>12</xdr:row>
      <xdr:rowOff>14200</xdr:rowOff>
    </xdr:from>
    <xdr:to>
      <xdr:col>8</xdr:col>
      <xdr:colOff>986045</xdr:colOff>
      <xdr:row>21</xdr:row>
      <xdr:rowOff>13608</xdr:rowOff>
    </xdr:to>
    <xdr:sp macro="" textlink="">
      <xdr:nvSpPr>
        <xdr:cNvPr id="4" name="Rettangolo 3">
          <a:extLst>
            <a:ext uri="{FF2B5EF4-FFF2-40B4-BE49-F238E27FC236}">
              <a16:creationId xmlns:a16="http://schemas.microsoft.com/office/drawing/2014/main" id="{00000000-0008-0000-0100-000004000000}"/>
            </a:ext>
          </a:extLst>
        </xdr:cNvPr>
        <xdr:cNvSpPr/>
      </xdr:nvSpPr>
      <xdr:spPr>
        <a:xfrm>
          <a:off x="12154137" y="4722271"/>
          <a:ext cx="2166908" cy="1591444"/>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842340</xdr:colOff>
      <xdr:row>0</xdr:row>
      <xdr:rowOff>152814</xdr:rowOff>
    </xdr:from>
    <xdr:to>
      <xdr:col>2</xdr:col>
      <xdr:colOff>4600574</xdr:colOff>
      <xdr:row>2</xdr:row>
      <xdr:rowOff>219075</xdr:rowOff>
    </xdr:to>
    <xdr:sp macro="" textlink="">
      <xdr:nvSpPr>
        <xdr:cNvPr id="4" name="Casella di testo 2">
          <a:extLst>
            <a:ext uri="{FF2B5EF4-FFF2-40B4-BE49-F238E27FC236}">
              <a16:creationId xmlns:a16="http://schemas.microsoft.com/office/drawing/2014/main" id="{00000000-0008-0000-0200-000004000000}"/>
            </a:ext>
          </a:extLst>
        </xdr:cNvPr>
        <xdr:cNvSpPr txBox="1">
          <a:spLocks noChangeArrowheads="1"/>
        </xdr:cNvSpPr>
      </xdr:nvSpPr>
      <xdr:spPr bwMode="auto">
        <a:xfrm>
          <a:off x="1156665" y="152814"/>
          <a:ext cx="8396909" cy="723486"/>
        </a:xfrm>
        <a:prstGeom prst="rect">
          <a:avLst/>
        </a:prstGeom>
        <a:solidFill>
          <a:srgbClr val="FFFFFF"/>
        </a:solidFill>
        <a:ln w="9525">
          <a:solidFill>
            <a:srgbClr val="000000"/>
          </a:solidFill>
          <a:miter lim="800000"/>
          <a:headEnd/>
          <a:tailEnd/>
        </a:ln>
      </xdr:spPr>
      <xdr:txBody>
        <a:bodyPr vertOverflow="clip" wrap="square" lIns="91440" tIns="45720" rIns="91440" bIns="45720" anchor="ctr" upright="1"/>
        <a:lstStyle/>
        <a:p>
          <a:pPr algn="ctr" rtl="0">
            <a:defRPr sz="1000"/>
          </a:pPr>
          <a:r>
            <a:rPr lang="it-IT" sz="1800" b="0" i="0" u="none" strike="noStrike" baseline="0">
              <a:solidFill>
                <a:srgbClr val="000000"/>
              </a:solidFill>
              <a:latin typeface="Arial"/>
              <a:cs typeface="Arial"/>
            </a:rPr>
            <a:t>Misure specifiche da adottare nel triennio per ridurre ulteriormente il rischio</a:t>
          </a:r>
        </a:p>
      </xdr:txBody>
    </xdr:sp>
    <xdr:clientData/>
  </xdr:twoCellAnchor>
  <xdr:twoCellAnchor>
    <xdr:from>
      <xdr:col>3</xdr:col>
      <xdr:colOff>99733</xdr:colOff>
      <xdr:row>5</xdr:row>
      <xdr:rowOff>171451</xdr:rowOff>
    </xdr:from>
    <xdr:to>
      <xdr:col>5</xdr:col>
      <xdr:colOff>420409</xdr:colOff>
      <xdr:row>7</xdr:row>
      <xdr:rowOff>779370</xdr:rowOff>
    </xdr:to>
    <xdr:sp macro="" textlink="">
      <xdr:nvSpPr>
        <xdr:cNvPr id="5" name="Rettangolo 4">
          <a:extLst>
            <a:ext uri="{FF2B5EF4-FFF2-40B4-BE49-F238E27FC236}">
              <a16:creationId xmlns:a16="http://schemas.microsoft.com/office/drawing/2014/main" id="{00000000-0008-0000-0200-000005000000}"/>
            </a:ext>
          </a:extLst>
        </xdr:cNvPr>
        <xdr:cNvSpPr/>
      </xdr:nvSpPr>
      <xdr:spPr>
        <a:xfrm>
          <a:off x="11767858" y="2181226"/>
          <a:ext cx="2168526" cy="1750919"/>
        </a:xfrm>
        <a:prstGeom prst="rect">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it-IT" sz="1200" b="1">
              <a:solidFill>
                <a:sysClr val="windowText" lastClr="000000"/>
              </a:solidFill>
            </a:rPr>
            <a:t>Nota:</a:t>
          </a:r>
        </a:p>
        <a:p>
          <a:pPr algn="l"/>
          <a:r>
            <a:rPr lang="it-IT" sz="1200" b="1">
              <a:solidFill>
                <a:sysClr val="windowText" lastClr="000000"/>
              </a:solidFill>
            </a:rPr>
            <a:t>In caso di </a:t>
          </a:r>
          <a:r>
            <a:rPr lang="it-IT" sz="1200" b="1" baseline="0">
              <a:solidFill>
                <a:sysClr val="windowText" lastClr="000000"/>
              </a:solidFill>
            </a:rPr>
            <a:t>modifiche alle schede, è decessario aggiornare la tabella.</a:t>
          </a:r>
          <a:endParaRPr lang="it-IT" sz="1100" b="0">
            <a:solidFill>
              <a:sysClr val="windowText" lastClr="000000"/>
            </a:solidFill>
          </a:endParaRPr>
        </a:p>
        <a:p>
          <a:pPr algn="l"/>
          <a:r>
            <a:rPr lang="it-IT" sz="1100" b="0">
              <a:solidFill>
                <a:sysClr val="windowText" lastClr="000000"/>
              </a:solidFill>
            </a:rPr>
            <a:t>Per</a:t>
          </a:r>
          <a:r>
            <a:rPr lang="it-IT" sz="1100" b="0" baseline="0">
              <a:solidFill>
                <a:sysClr val="windowText" lastClr="000000"/>
              </a:solidFill>
            </a:rPr>
            <a:t> aggiornare, fare click con il tasto destro del mouse su una riga qualsiasi della tabella e scegliere: "Aggiorna".</a:t>
          </a:r>
          <a:endParaRPr lang="it-IT" sz="1200" b="1">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apiredda\Downloads\853730.d.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chede"/>
      <sheetName val="Prospetto Finale"/>
      <sheetName val="Misure riduzione del rischio"/>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48"/>
      <sheetName val="49"/>
      <sheetName val="50"/>
      <sheetName val="51"/>
      <sheetName val="52"/>
      <sheetName val="53"/>
    </sheetNames>
    <sheetDataSet>
      <sheetData sheetId="0" refreshError="1">
        <row r="60">
          <cell r="B60" t="str">
            <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181.534272222219" createdVersion="6" refreshedVersion="6" minRefreshableVersion="3" recordCount="4" xr:uid="{00000000-000A-0000-FFFF-FFFF00000000}">
  <cacheSource type="worksheet">
    <worksheetSource ref="G11:J15" sheet="Indice Schede"/>
  </cacheSource>
  <cacheFields count="4">
    <cacheField name="Procedimento o sottoprocedimento a rischio" numFmtId="0">
      <sharedItems count="93">
        <s v="01 - Area acquisizione e progressione del personale"/>
        <s v="02 - Area incarichi e nomine"/>
        <s v="03 - Area affidamento di lavori, servizi e forniture"/>
        <s v="04 - Area economico finanziaria, gestione delle entrate, delle spese e del patrimonio "/>
        <s v="" u="1"/>
        <s v="31 - Gestione SERVIZI E SISTEMI????" u="1"/>
        <s v="15 - Verifica morosità entrate patrimoniali" u="1"/>
        <s v="37 - Erogazioni contributi e sussidi buoni - vaucher regionali" u="1"/>
        <s v="03 - Area incarichi e nomine" u="1"/>
        <s v="52 - Rilascio nuove residenze " u="1"/>
        <s v="12 - Gestione delle sanzioni per violazione del CDS" u="1"/>
        <s v="55 - Controllo affissioni abusive " u="1"/>
        <s v="24 - Servizi per minori e famiglie" u="1"/>
        <s v="13 - Area sviluppo offerta" u="1"/>
        <s v="46 - Controllo servizi esternalizzati " u="1"/>
        <s v="68 - Affrancazion e trasformazione diritto superficie " u="1"/>
        <s v="40 - Variante in corso di esecuzione del contratto " u="1"/>
        <s v="28 - Servizi di integrazione dei cittadini stranieri" u="1"/>
        <s v="36 - Ammissioni alle agevolazioni in materia socio assistenziale contributi per pagamento retta servizi socio-sanitari " u="1"/>
        <s v="54 - Procedimento disciplinare " u="1"/>
        <s v="09 - Provvedimenti di pianificazione urbanistica generale" u="1"/>
        <s v="03 - Selezione per l'affidamento di un incarico professionale " u="1"/>
        <s v="60 - Rilascio di autorizzazioni commerciali (apertura, trasferimento, ampliamento o riduzione della superficie di vendita di una media/grande struttura di vendita)." u="1"/>
        <s v="35 - Rilascio di patrocini" u="1"/>
        <s v="48 - Controlli sull'uso del territorio" u="1"/>
        <s v="02 - Concorso per la progressione in carriera del personale " u="1"/>
        <s v="57 - Subbapalto" u="1"/>
        <s v="31 - Gestione operations" u="1"/>
        <s v="51 - Cancellazione anagrafica per irreperibilità" u="1"/>
        <s v="72 - Lavori di somma urgenza" u="1"/>
        <s v="62 - Gestione contrattuali e accertamenti di infrazione in materia di commercio " u="1"/>
        <s v="38 - Formazione di determinazioni, ordinanze, decreti ed altri atti amministrativi" u="1"/>
        <s v="20 - Autorizzazioni ex artt. 68 e 69 del TULPS (spettacoli anche viaggianti, pubblici intrattenimenti, feste da ballo, esposizioni, gare)" u="1"/>
        <s v="80 - jjjjj" u="1"/>
        <s v="21 - Permesso di costruire convenzionato" u="1"/>
        <s v="69 - Approvazione stato avanzameno lavori " u="1"/>
        <s v="56 - Indenizzi, risarcimenti e rimborsi" u="1"/>
        <s v="08 - Concessione di sovvenzioni, contributi, sussidi, ausili finanziari, nonché attribuzione di vantaggi economici di qualunque genere " u="1"/>
        <s v="32 - Gestione delle sepolture e dei loculi" u="1"/>
        <s v="67 - Espopri " u="1"/>
        <s v="27 - Servizi per adulti in difficoltà" u="1"/>
        <s v="76 - Rimborsi di sanzioni non dovute" u="1"/>
        <s v="74 - Certificati destinazione urbanistica" u="1"/>
        <s v="11 - Levata dei protesti " u="1"/>
        <s v="43 - Gestione degli alloggi pubblici" u="1"/>
        <s v="14 - Area economico finanziaria, gestione delle entrate, delle spese e del patrimonio " u="1"/>
        <s v="13 - Gestione ordinaria delle entrate di bilancio" u="1"/>
        <s v="63 - S.C.I.A. Inerenti l'Edilizia" u="1"/>
        <s v="26 - Servizi per disabili" u="1"/>
        <s v="10 - Provvedimenti di pianificazione urbanistica attuativa" u="1"/>
        <s v="04 - Affidamento mediante procedura aperta (o ristretta) di lavori, servizi, forniture" u="1"/>
        <s v="29 - Raccolta e smaltimento rifiuti" u="1"/>
        <s v="39 - Designazione dei rappresentanti dell'ente presso enti, società, fondazioni" u="1"/>
        <s v="49 - Registrazioni e rilascio certificazioni in materia anagrafica ed elettorale" u="1"/>
        <s v="30 - Gestione del protocollo" u="1"/>
        <s v="18 - Incentivi economici al personale (produttività e retribuzioni di risultato)" u="1"/>
        <s v="17 - Accertamenti e controlli sugli abusi edilizi" u="1"/>
        <s v="59 - Autorizzazioni lavori " u="1"/>
        <s v="66 - Occupazione d'urgenza " u="1"/>
        <s v="61 - Concessione/Comodato in uso locali e  beni comuali" u="1"/>
        <s v="75 - Archiviazione verbali di violazione delle norme del codice della strada, regolamenti e ordinanze di competenza della PL" u="1"/>
        <s v="42 - Transsazioni, accordi bonari e arbitrati" u="1"/>
        <s v="31 - Gestione dell'archivio" u="1"/>
        <s v="07 - Permesso di costruire in aree assoggettate ad autorizzazione paesaggistica" u="1"/>
        <s v="78 - Assegnazione di posteggi mercati settimanali e mensili " u="1"/>
        <s v="23 - Documenti di identità" u="1"/>
        <s v="44 - Borse di studio " u="1"/>
        <s v="33 - Gestione delle tombe di famiglia" u="1"/>
        <s v="05 - Affidamento diretto di lavori, servizi o forniture" u="1"/>
        <s v="58 - Utilizzo di rimedi di risoluzione delle controversie alternativi a quelli giurisdizionali durante la fase di esecuzione del contratto" u="1"/>
        <s v="70 - Collaudi lavori pubblici " u="1"/>
        <s v="06 - Permesso di costruire" u="1"/>
        <s v="01 - Concorso per l'assunzione di personale" u="1"/>
        <s v="65 - S.C.I.A. inerenti le attività produttive" u="1"/>
        <s v="16 - Accertamenti con adesione dei tributi locali" u="1"/>
        <s v="25 - Servizi assistenziali e socio-sanitari per anziani" u="1"/>
        <s v="04 - Area affidamento di lavori, servizi e forniture" u="1"/>
        <s v="79 - Rilascio contrassegno invalidi " u="1"/>
        <s v="14 - Gestione ordinaria delle spese di bilancio" u="1"/>
        <s v="77 - Attività di gestione e dei mezzi assegnati in dotazione della Direzione della Polizia eLocale e vigilanza sul loro corretto uso" u="1"/>
        <s v="22 - Autorizzazioni al funzionamento e accreditamento unità offerta sociale" u="1"/>
        <s v="73 - Cerficati di agibilità" u="1"/>
        <s v="41 - Autorizzazioni al personale" u="1"/>
        <s v="34 - Organizzazione eventi" u="1"/>
        <s v="19 - Autorizzazione all’occupazione del suolo pubblico" u="1"/>
        <s v="45 - Vigilanza sulla circolazione e la sosta" u="1"/>
        <s v="50 - Attività di certificazione di idoneità abitativa per cittadini stranieri " u="1"/>
        <s v="13 - Gestione CLIENTI?" u="1"/>
        <s v="71 - Collaudi ed acquisizione opere di urbanizzazione" u="1"/>
        <s v="80 - Rilascio stallo di sosta per invalidi " u="1"/>
        <s v="64 - Comunicazioni per attività edilizia libera" u="1"/>
        <s v="53 - Trascrizioni sui registri di Stato Civile " u="1"/>
        <s v="47 - Affidamenti in house" u="1"/>
      </sharedItems>
    </cacheField>
    <cacheField name="Probabilità" numFmtId="2">
      <sharedItems containsSemiMixedTypes="0" containsString="0" containsNumber="1" minValue="1.1666666666666667" maxValue="4" count="17">
        <n v="1.3333333333333333"/>
        <n v="2.5"/>
        <n v="2.3333333333333335"/>
        <n v="3.5"/>
        <n v="3.1666666666666665" u="1"/>
        <n v="3.6666666666666665" u="1"/>
        <n v="2" u="1"/>
        <n v="2.8333333333333335" u="1"/>
        <n v="1.1666666666666667" u="1"/>
        <n v="3.3333333333333335" u="1"/>
        <n v="1.8333333333333333" u="1"/>
        <n v="3" u="1"/>
        <n v="3.8333333333333335" u="1"/>
        <n v="2.1666666666666665" u="1"/>
        <n v="1.6666666666666667" u="1"/>
        <n v="2.6666666666666665" u="1"/>
        <n v="4" u="1"/>
      </sharedItems>
    </cacheField>
    <cacheField name="Impatto" numFmtId="2">
      <sharedItems containsSemiMixedTypes="0" containsString="0" containsNumber="1" minValue="0.75" maxValue="3.25" count="10">
        <n v="1.75"/>
        <n v="1.25"/>
        <n v="2.5" u="1"/>
        <n v="2.75" u="1"/>
        <n v="3" u="1"/>
        <n v="1.5" u="1"/>
        <n v="0.75" u="1"/>
        <n v="3.25" u="1"/>
        <n v="1" u="1"/>
        <n v="2.25" u="1"/>
      </sharedItems>
    </cacheField>
    <cacheField name="Rischio" numFmtId="2">
      <sharedItems containsSemiMixedTypes="0" containsString="0" containsNumber="1" minValue="0.875" maxValue="10.291666666666666" count="42">
        <n v="2.333333333333333"/>
        <n v="4.375"/>
        <n v="2.916666666666667"/>
        <n v="4.25" u="1"/>
        <n v="4.9583333333333339" u="1"/>
        <n v="4.75" u="1"/>
        <n v="6.4166666666666661" u="1"/>
        <n v="5" u="1"/>
        <n v="5.25" u="1"/>
        <n v="3.541666666666667" u="1"/>
        <n v="2.708333333333333" u="1"/>
        <n v="3.7916666666666665" u="1"/>
        <n v="2" u="1"/>
        <n v="6.7083333333333339" u="1"/>
        <n v="2.8333333333333335" u="1"/>
        <n v="4.791666666666667" u="1"/>
        <n v="4.0833333333333339" u="1"/>
        <n v="2.375" u="1"/>
        <n v="4.583333333333333" u="1"/>
        <n v="0.875" u="1"/>
        <n v="2.5" u="1"/>
        <n v="5.5416666666666661" u="1"/>
        <n v="3.333333333333333" u="1"/>
        <n v="7" u="1"/>
        <n v="3.3333333333333335" u="1"/>
        <n v="4.125" u="1"/>
        <n v="5.8333333333333339" u="1"/>
        <n v="3.125" u="1"/>
        <n v="3.54" u="1"/>
        <n v="2.1666666666666665" u="1"/>
        <n v="3.25" u="1"/>
        <n v="4.166666666666667" u="1"/>
        <n v="1.6666666666666665" u="1"/>
        <n v="3.5" u="1"/>
        <n v="1.6666666666666667" u="1"/>
        <n v="4.6666666666666661" u="1"/>
        <n v="10" u="1"/>
        <n v="2.6666666666666665" u="1"/>
        <n v="3.75" u="1"/>
        <n v="7.333333333333333" u="1"/>
        <n v="10.291666666666666" u="1"/>
        <n v="4" u="1"/>
      </sharedItems>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Excel Services" refreshedDate="44181.534565046299" createdVersion="6" refreshedVersion="6" minRefreshableVersion="3" recordCount="4" xr:uid="{00000000-000A-0000-FFFF-FFFF01000000}">
  <cacheSource type="worksheet">
    <worksheetSource ref="U11:V15" sheet="Indice Schede"/>
  </cacheSource>
  <cacheFields count="2">
    <cacheField name="Processo analizzato" numFmtId="0">
      <sharedItems count="94">
        <s v="01 - Area acquisizione e progressione del personale"/>
        <s v="02 - Area incarichi e nomine"/>
        <s v="03 - Area affidamento di lavori, servizi e forniture"/>
        <s v="04 - Area economico finanziaria, gestione delle entrate, delle spese e del patrimonio "/>
        <s v="" u="1"/>
        <s v="31 - Gestione SERVIZI E SISTEMI????" u="1"/>
        <s v="15 - Verifica morosità entrate patrimoniali" u="1"/>
        <s v="37 - Erogazioni contributi e sussidi buoni - vaucher regionali" u="1"/>
        <s v="03 - Area incarichi e nomine" u="1"/>
        <s v="52 - Rilascio nuove residenze " u="1"/>
        <s v="12 - Gestione delle sanzioni per violazione del CDS" u="1"/>
        <s v="55 - Controllo affissioni abusive " u="1"/>
        <s v="24 - Servizi per minori e famiglie" u="1"/>
        <s v="13 - Area sviluppo offerta" u="1"/>
        <s v="46 - Controllo servizi esternalizzati " u="1"/>
        <s v="68 - Affrancazion e trasformazione diritto superficie " u="1"/>
        <s v="40 - Variante in corso di esecuzione del contratto " u="1"/>
        <s v="28 - Servizi di integrazione dei cittadini stranieri" u="1"/>
        <s v="36 - Ammissioni alle agevolazioni in materia socio assistenziale contributi per pagamento retta servizi socio-sanitari " u="1"/>
        <s v="54 - Procedimento disciplinare " u="1"/>
        <s v="09 - Provvedimenti di pianificazione urbanistica generale" u="1"/>
        <s v="03 - Selezione per l'affidamento di un incarico professionale " u="1"/>
        <s v="60 - Rilascio di autorizzazioni commerciali (apertura, trasferimento, ampliamento o riduzione della superficie di vendita di una media/grande struttura di vendita)." u="1"/>
        <s v="35 - Rilascio di patrocini" u="1"/>
        <s v="48 - Controlli sull'uso del territorio" u="1"/>
        <s v="02 - Concorso per la progressione in carriera del personale " u="1"/>
        <s v="57 - Subbapalto" u="1"/>
        <s v="31 - Gestione operations" u="1"/>
        <s v="51 - Cancellazione anagrafica per irreperibilità" u="1"/>
        <s v="72 - Lavori di somma urgenza" u="1"/>
        <s v="62 - Gestione contrattuali e accertamenti di infrazione in materia di commercio " u="1"/>
        <s v="38 - Formazione di determinazioni, ordinanze, decreti ed altri atti amministrativi" u="1"/>
        <s v="20 - Autorizzazioni ex artt. 68 e 69 del TULPS (spettacoli anche viaggianti, pubblici intrattenimenti, feste da ballo, esposizioni, gare)" u="1"/>
        <s v="80 - jjjjj" u="1"/>
        <s v="21 - Permesso di costruire convenzionato" u="1"/>
        <s v="69 - Approvazione stato avanzameno lavori " u="1"/>
        <s v="56 - Indenizzi, risarcimenti e rimborsi" u="1"/>
        <s v="08 - Concessione di sovvenzioni, contributi, sussidi, ausili finanziari, nonché attribuzione di vantaggi economici di qualunque genere " u="1"/>
        <s v="32 - Gestione delle sepolture e dei loculi" u="1"/>
        <s v="67 - Espopri " u="1"/>
        <s v="27 - Servizi per adulti in difficoltà" u="1"/>
        <s v="76 - Rimborsi di sanzioni non dovute" u="1"/>
        <s v="74 - Certificati destinazione urbanistica" u="1"/>
        <s v="11 - Levata dei protesti " u="1"/>
        <s v="43 - Gestione degli alloggi pubblici" u="1"/>
        <s v="14 - Area economico finanziaria, gestione delle entrate, delle spese e del patrimonio " u="1"/>
        <s v="13 - Gestione ordinaria delle entrate di bilancio" u="1"/>
        <s v="63 - S.C.I.A. Inerenti l'Edilizia" u="1"/>
        <s v="26 - Servizi per disabili" u="1"/>
        <s v="10 - Provvedimenti di pianificazione urbanistica attuativa" u="1"/>
        <s v="04 - Affidamento mediante procedura aperta (o ristretta) di lavori, servizi, forniture" u="1"/>
        <s v="29 - Raccolta e smaltimento rifiuti" u="1"/>
        <s v="39 - Designazione dei rappresentanti dell'ente presso enti, società, fondazioni" u="1"/>
        <s v="30 - Gestione del protocollo" u="1"/>
        <s v="18 - Incentivi economici al personale (produttività e retribuzioni di risultato)" u="1"/>
        <s v="17 - Accertamenti e controlli sugli abusi edilizi" u="1"/>
        <s v="59 - Autorizzazioni lavori " u="1"/>
        <s v="66 - Occupazione d'urgenza " u="1"/>
        <s v="61 - Concessione/Comodato in uso locali e  beni comuali" u="1"/>
        <s v="75 - Archiviazione verbali di violazione delle norme del codice della strada, regolamenti e ordinanze di competenza della PL" u="1"/>
        <s v="42 - Transsazioni, accordi bonari e arbitrati" u="1"/>
        <s v="31 - Gestione dell'archivio" u="1"/>
        <s v="07 - Permesso di costruire in aree assoggettate ad autorizzazione paesaggistica" u="1"/>
        <s v="78 - Assegnazione di posteggi mercati settimanali e mensili " u="1"/>
        <s v="23 - Documenti di identità" u="1"/>
        <s v="44 - Borse di studio " u="1"/>
        <s v="33 - Gestione delle tombe di famiglia" u="1"/>
        <s v="81 - Nuova scheda" u="1"/>
        <s v="05 - Affidamento diretto di lavori, servizi o forniture" u="1"/>
        <s v="58 - Utilizzo di rimedi di risoluzione delle controversie alternativi a quelli giurisdizionali durante la fase di esecuzione del contratto" u="1"/>
        <s v="70 - Collaudi lavori pubblici " u="1"/>
        <s v="06 - Permesso di costruire" u="1"/>
        <s v="01 - Concorso per l'assunzione di personale" u="1"/>
        <s v="65 - S.C.I.A. inerenti le attività produttive" u="1"/>
        <s v="16 - Accertamenti con adesione dei tributi locali" u="1"/>
        <s v="25 - Servizi assistenziali e socio-sanitari per anziani" u="1"/>
        <s v="04 - Area affidamento di lavori, servizi e forniture" u="1"/>
        <s v="79 - Rilascio contrassegno invalidi " u="1"/>
        <s v="14 - Gestione ordinaria delle spese di bilancio" u="1"/>
        <s v="77 - Attività di gestione e dei mezzi assegnati in dotazione della Direzione della Polizia eLocale e vigilanza sul loro corretto uso" u="1"/>
        <s v="22 - Autorizzazioni al funzionamento e accreditamento unità offerta sociale" u="1"/>
        <s v="73 - Cerficati di agibilità" u="1"/>
        <s v="41 - Autorizzazioni al personale" u="1"/>
        <s v="34 - Organizzazione eventi" u="1"/>
        <s v="19 - Autorizzazione all’occupazione del suolo pubblico" u="1"/>
        <s v="45 - Vigilanza sulla circolazione e la sosta" u="1"/>
        <s v="50 - Attività di certificazione di idoneità abitativa per cittadini stranieri " u="1"/>
        <s v="13 - Gestione CLIENTI?" u="1"/>
        <s v="71 - Collaudi ed acquisizione opere di urbanizzazione" u="1"/>
        <s v="80 - Rilascio stallo di sosta per invalidi " u="1"/>
        <s v="38 - PIANIFICAZIONE CONTROLLO" u="1"/>
        <s v="64 - Comunicazioni per attività edilizia libera" u="1"/>
        <s v="53 - Trascrizioni sui registri di Stato Civile " u="1"/>
        <s v="47 - Affidamenti in house" u="1"/>
      </sharedItems>
    </cacheField>
    <cacheField name="Misure per la riduzione del rischio" numFmtId="0">
      <sharedItems count="83" longText="1">
        <s v="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_x000a_- non avere riportato condanne penali definitive o provvedimenti definitivi del Tribunale o condanne o provvedimenti che impediscano, ai sensi delle vigenti disposizioni, la costituzione del rapporto di impiego presso la Pubblica Amministrazione;_x000a_- godimento dei diritti civili e politici;_x000a_- non essere stati destituiti o dispensati dall’impiego presso una Pubblica Amministrazione e/o presso soggetti privati tenuti al rispetto di normative pubblicistiche per persistente insufficiente rendimento ovvero licenziati a seguito di procedimento disciplinare;_x000a__x000a_Occorre verificare_x000a__x000a_-l'acquisizione dichiarazione assenza di cause di incompatibilità e inconferibilità_x000a_- il rispetto degli obblighi previsti codice di comportamento dell’ente _x000a_-le motivazioni che possano avere determinato la eventuale ridefinizione dei requisiti per la partecipazione _x000a_-le motivazioni che possano avere generato eventuali revoche del bando_x000a_-l’incarico componente della commissione esaminatrice_x000a_-l’assenza conflitto di interesse_x000a_- il rispetto dei vincoli normativi_x000a_- il rispetto dei vincoli di spesa_x000a_- la conferibilità dell’incarico di componente commissione_x000a_- l’adeguatezza dei criteri di accesso_x000a_- i requisiti professionali_x000a_- il rispetto obblighi di trasparenza"/>
        <s v="Questo processo non presenta pericolosità corruttiva in relazione alle valutazioni di merito che, in via preliminare, hanno determinato l'esigenza di ricorrere a figure esterne all'amministrazione e all'ammontare del corrispettivo, comunque denominato. Pertanto, occorre verificare:                      _x000a_-l'attribuzione incarico rispettando i regolamenti interni_x000a_-il rispetto degli obblighi previsti codice di comportamento dell’ente_x000a_-l'assenza conflitto di interessi_x000a_-l'acquisizione all’atto dell’incarico della dichiarazione di assenza di incompatibilità _x000a_-il rispetto degli obblighi di trasparenza e pubblicazione_x000a_-la pubblicazione tempestiva nel link “Amministrazione Trasparente” comprensivo di curriculum vitae dell’incaricato, della dichiarazione di assenza incompatibilità/inconferibilità e del compenso previsto_x000a_"/>
        <s v="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_x000a_-la specificazione dei criteri di aggiudicazione in modo da assicurare la qualità della prestazione richiesta_x000a_-la definizione certa e puntuale dell'oggetto della prestazione, con riferimento a tempi, dimensioni e modalità di attuazione a cui ricollegare il diritto alla controprestazione_x000a_-la prescrizione di clausole di garanzia in funzione della tipicità del contratto_x000a_-l'estensione del rispetto degli obblighi previsti codice di comportamento dell’ente _x000a_-l'indicazione puntuale degli strumenti di verifica della regolarità delle prestazioni oggetto del contratto_x000a_-l'indicazione del responsabile del procedimento_x000a_-l'acquisizione delle dichiarazioni relative alla inesistenza di cause di incompatibilità, conflitto di interesse od obbligo di astensione_x000a_"/>
        <s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
        <s v="" u="1"/>
        <s v="Per importi contrattuali relativi alla somma urgenza superiori a 40.000,00 euro obbligo di comunicazione/informazione immediata nei confronti del RPC in caso di proroghe contrattuali o affidamenti d'urgenza da effettuarsi tempestivamente.  Obbligo di adeguata motivazione obbligo di comunicare al RPC la presenza di ripetuti affidamenti ai  medesimi operatori economici nel medesimo anno solare, in caso di affidamenti complessivamente superiori nel periodo di riferimento a 10.000, euro." u="1"/>
        <s v="Obbligo di adeguata e specifica motivazione nell'atto di approvazione delle varianti specificandone le cause. Obbligo di comunicare al RPC, con cadenza semestrale gli atti adozioni in corso d'opera. Verifica del corretto assolvimento dell'obbligo di comunicazione dell'ANAC delle variazioni approvate e autorizzate ai sensi dell'art.106 del D.lgs.  50/2016." u="1"/>
        <s v="Report semestrale sul numero di richieste di certificazione di idoneità alloggi pervenute e sul numero di certificazioni rilasciate e diniegate." u="1"/>
        <s v="Predeterminazione delle modalità per l'eliminazine dei vincoli relativ al prezzo massimo di cessione gravanti sugli allogi realizzati in aree PEEP e contesuale definizione dello  Schema di Convenzione integrativa per l'affrancazione di tali vincoli. Verifica che il corrispettivo di affrancazione e trasformazione del diritto di superficie sia calcolato nel rispetto dell'articolo 31 comma 48 della Legge 448/98 e della giurisprudenza contabile." u="1"/>
        <s v="Pubblicità dei criteri di assegnazione dei contributi, sussidi e buoni voucher regionali. Motivazione puntuale dell'atto con il quale viene disposta la concessione di un beneficio economico salvaguardando la privacy.Pubblicazione dei provvedimenti di assegnazione dei benefici economici. Verifica puntuale rispetto della normativa regionale." u="1"/>
        <s v="Rspetto delle procedure previste dal manuale sulla qualità.  Rispetto dei tempi di ultimazione del procedimento. Rapporti periodici dal Responsabile anticorruzione di prospetti riportanti in ordine cronologico, le istanze pervenute gli esiti dell'istruttoria e gli estremi dell'eventuale provvedimento di rimborso emanato." u="1"/>
        <s v="Analitica motivazione dell'atto di programamzione generale. Pubblicazione sul sito istituzionale dell'Ente dell'elenco dei beni immobili comunali concessi a terzi, contente le seguenti informazioni:- descrizione delbene concesso; soggetto assegnatario; modalità di individuazione dell'assegnatario; Oneri a carico dell'assegnatario; durata del rapporto contrattuale; estremi del provvedimento di assegnazione." u="1"/>
        <s v="Rispetto delle procedure previste dal manuale sulla  qualità." u="1"/>
        <s v="aaaaa" u="1"/>
        <s v="Pur con i recenti correttivi delle norme che obbligano a fare un piano preliminare e con delle forti limitazione della spesa, questo processo può nascondere una certa pericolosità corruttiva in relazione alle valutazioni di merito che, in via preliminare hanno detrminato l'esigenza di ricorrere a figure esterne all'amministrazione e all'ammontare del corrispettivo, comunque denominato. Si ritiene pertanto necessario disporre che il RPCT venga fatto destinatario per opportuna conoscenza di tutti i provvedimenti di impegno di spesa relativi a corrispettivi particolarmente rilevanti." u="1"/>
        <s v="Se il comune è tra quelli che rilasciano la CIE: &quot;La procedura centralizzata della carta d'identità elettronica, con l'associazione delle impronte digitali, elimina pressoché totalmente ogni ipotesi corruttiva&quot;  Se il comune non rilascia la CIE: La carta d'identità viene in questo ente rilascaiata solo mediante la rpocedura informatica e dogni rilascio è associato in modo permanente alla procedura anagrafica. Risulta complesso pertanto assegnare un'identità diversa dalla propria ai richiedenti. Inoltre il rilascio immediato allo sportello, obbligatorio per tutti, evita ogni &quot;tentazione corruttiva&quot; per un rilascio veloce o preferenziale." u="1"/>
        <s v="Adeguata e analitica motivazione dell'atto e degli interventi da attuare sugli immobili comunali. Pubblicazione sul sito istituzionale del Comune del soggetto/beneficiario e dell'importo economico." u="1"/>
        <s v="Il rischio corruttivo insito in questo processo e nelle varie fasi può essere abbattuto solo se si adoattano criteri oggettivi di corresponsione dei benefici e con procedimenti che siano il più possibile rigidi, dove cioè non ci siano margini di discrezionalità. I processi dovranno essere avviati sulla base di un regolamento o  di un bando pubblico, si dovrà fornire una modulistica che non permetta da parte di nessuno di avvalersi di &quot;scorciatoie&quot; procedimentali e, con le dovute cautele relative alla riservatezza dei dati personali, dovrà essere data la più ampia pubblicità possibile ai provvedimenti di liquidazione." u="1"/>
        <s v="Esercizio del controllo analogo sugli Enti/Società che gestiscono i servizi esternalizzati. Indagine di Customer Satifisaction. " u="1"/>
        <s v="Le fattispecie in cui si concretizzano questi processi sono le più varie, ma diventano rilevanti ai fini dell'anticorruzione solo quando &quot;si decidono&quot; dilazioni, sconti, azzeramenti, rimodulazioni del debito ecc. In questi casi si dovrebbe produrre anche uno scostamento tra la previsione di entrata registrata a bilancio e l'accertamento della stessa. Sarebbe bene dunque che, specie quando si determinano detti scostamenti, venissero dai servizi finanziari segnalati al RPCT." u="1"/>
        <s v="Standardizzazione delle procedure e gestione dei procedimenti tramite applicazione telmatica  SUAP. Verifica del rispetto dei tempi fissati per la conclusione del procedimento. Rapporti periodici al RPCT" u="1"/>
        <s v="L'accesso agli uffici dei progettisti professionisti, degli impresari edili e dei proprietari di terreni edificabili o edifici che possono essere oggetto di interventi dovrà essere disciplinato in modo chiaro e basato su principi previamente definiti. In caso di varianti si dovrà dare conto nei provvedimenti finali delle motivazioni che hanno portato al rilascio." u="1"/>
        <s v="Come per la scheda 6 (Permesso di costruire) l'accesso agli uffici dei progettisti professionisti, degli impresari edili e dei proprietari di terreni edificabili o edifici che possono essere oggetto di interventi di questo tipo dovrà essere disciplinato in modo chiaro e basato su principi previamente definiti. In caso di convenzioni si dovrà dare conto nei provvedimenti finali delle motivazioni che hanno portato al rilascio, specie nella definizione deli aspetti soggettivi dei beneficiari." u="1"/>
        <s v="Non si registrano pericoli corruttivi anche perché questo ente si è dotato del protocollo elettronico con profilatura dei flussi." u="1"/>
        <s v="Vanno distinte designazioni che prevedono un compenso dalle designazioni che invece prevedano un compenso. Maggiore è il compneso, maggiori devono essere le misure di prevenzione della corruzione. Si tenga però presente che il PTPCT è rivolto quasi esclusivamente a comportamenti e processi di competenza della struttura amministrativa e gestionale e non al comportamento di organismi politici. In quest'ottica va predisposto un bando per ogni designazione (o un regolamento) che nell'istruire l'elenco su cui l'organo politico dovrà effettuare la sua scelta, metta tutti i potenziali aspiranti sul medesimo piano." u="1"/>
        <s v="I processi che ineriscono alla raccolta pratica e allo smaltimento quotidiano saranno rispondenti al contratto di servizio con l'ente gestore e pertanto sono difficili da individuare fattispecie corruttive. Ben diverso è il rischio teorico di scelta del contraente per la gestione del servizio. Questo ente ha fatto una scelta ... [ qui ogni ente è bene che personalizzi la scheda con riferimento al soggetto gestore e alla modalità di assegnazione del servizio]" u="1"/>
        <s v="Anche in questo processo vengono richiamate e si auspica l'applicazione delle misure di cui alle schede 6 e 7. In più, visto che i processi di pianificazione generale hanno una durata temporale molto lunga, andrà tenuta memoria dei vari passaggi e in caso di &quot;oggetti di previsione&quot; particolarmente impattanti sia a livello finanziario che urbanistico, si dovrà vigilare in particolare sui beneficiari affinché non abbiamo alcun &quot;contatto&quot; che non sia esclusivamente tecnico, con i tecnici che pianificano e con gli amministratori che decidono." u="1"/>
        <s v="Con la supervisione del Dirigente, verifica documentale incrociata con accertamento sul reale stato di attuazione dei lavori. Verifica del reale stato di realizzazione dei lavori" u="1"/>
        <s v="Verifica delle operazioni compiute degli ufficiali d'anagrafe. Verifica del rispetto delle procedure previste dal manuale delle qualità." u="1"/>
        <s v="Adeguata e analitica movitrazione dell'atto e degli interventi da attuare sugli immobili comunali. Pubblicazione sul sito istituzionale del comune del soggetto/beneficiario e dell'importo economico " u="1"/>
        <s v="Qui la scelta è duplice e oltre a quanto disposto per la scheda precedente relativamente al processo di riscossione, che deve essere progressivamente sempre più informatizzato e rendere automatico ogni passaggio, specie per quei tributi che vengono annullati, revocati o per i quali si decide di non procedere con la &quot;messa a ruolo/risocssione coattiva&quot;, si dovrà anche prevedere un meccanismo di trasparenza nei provvedimenti che autorizzano dette riduzioni, con particolare riferimento alla parte motivazionale." u="1"/>
        <s v="Questo è un caso paradigmatico relativo ai parametri utilizzati per la valutazione del rischio che danno un risultato altissimo quando invece l'esperienza dimostra che teoricamente è difficile ipotizzare  fenomeni corruttivi, in quanto c'è il controllo reciproco dei dipenden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u="1"/>
        <s v="Questo è un caso paradigmatico relativo ai parametri utilizzati per la valutazione del rischio che danno un risultato altissimo quando invece l'esperienza dimostra che teoricamente è difficile ipotizzare  fenomeni corruttivi, in quanto c'è il controllo reciproco dei dipendneti stessi e risulterebbe evidente ogni ipotesi premiale non in linea con i meccanismi di calcolo. A tal fine pare ovvio che la trasparenza del piano della performance debba essere altamente rigido e non derogabile e, ad ogni passaggio, sia applicata il massimo della trasparenza possibile, anche con qualche inevitabile contraccolpo in tema di riservatezza dei dati personali." u="1"/>
        <s v="Rapporto semestrale alla responsabile anticorruzione delle richieste pervenute e delle autorizzazioni concesse e dinegate" u="1"/>
        <s v="Monitoraggi dei controlli effettuati mediante registrazione dei dati efferenti ad ogni controllo effettuato. Verifica delle fasi e degli adempimenti conseguenti. Verifica del rispetto dei termini relazione semestrale al RPCT." u="1"/>
        <s v="Per i subbapalti di importo superiori al 5% delle prestazioni affidate o superiori a 100.000,00 euro, trasmissine dell'atto di autorizzazione subbapalto al RPC, così da permettere la tempestività conoscenza e verifica dell'osservanza delle disposizine di legge in materia di subbapalti." u="1"/>
        <s v="Non si ritiene necessario adottare misure particolari" u="1"/>
        <s v="Nel caso di affidamneti di gestioni di questo tipo, si provveda sempre sulla base di procedimenti ad evidenza pubblica e si sposti l'individuazione delle caratteristiche potenziali degli affidatari, in termini di economicità e funzionalità, dalla fase decisionale a quella di programmazione. In questo modo i responsabili dei servizi avranno poco margine per affidamenti discrezionali." u="1"/>
        <s v="Rapporto semestrale al responsabile al anticorruzione delle richieste pervenute e delle autorizzazioni concesse e dinigate." u="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u="1"/>
        <s v="Rispetto delle procedure previste dal manuale della qualità; Report semestrale al RPC sul rilascio e tempi medi." u="1"/>
        <s v="Questo processo può essere assimilato a quello sulle sanzioni del CDS qualora gli ausiliari del traffico siano dei dipendneti pubblici; quando invece sono dei dipendenti di gestori delle aree parcheggio e non abbiamo la qualifica di incaricato di pubblico servizio, nei provvedimenti convenzionali con cui si assegnano dette aree, andrà compiutamentre definito il loro ruolo e soprattutto i controlli a loro carico."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u="1"/>
        <s v="Pur con i recenti correttivi delle norme che obbligano a fare un piano preliminare e con delle forti limitazione della spesa, questo processo può nascondere una certa pericolosità corruttiva in relazione alle valutazioni di merito che, in via preliminare, hanno determinato l'esigenza di ricorrere a figure esterne all'amministrazione e all'ammontare del corrispettivo, comunque denominato. Pertanto, occorre verificare:                      -il conferimento incarico mediante procedura a evidenza pubblica _x000a_-l'attribuzione incarico con previsioni di verifica (cronoprogramma attuativo) _x000a_-l'estensione del rispetto degli obblighi previsti codice di comportamento dell’ente_x000a_-l'assenza conflitto di interessi_x000a_-l'acquisizione all’atto dell’incarico della dichiarazione di assenza di incompatibilità _x000a_-il rispetto degli obblighi di trasparenza e pubblicazione_x000a_-la pubblicazione tempestiva nel link “Amministrazione Trasparente” comprensivo di curriculum vitae dell’incaricato, della dichiarazione di assenza incompatibilità/inconferibilità e del compenso previsto_x000a_" u="1"/>
        <s v="Rispetto al processo n. 1, in questo caso il rischio è minore, per il maggiore controllo interno e il minore impatto esterno. In ogni caso risulta anche qui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u="1"/>
        <s v="Rispetto della Legge n. 241/90 e del D.lgs. n. 267/2000 e delle norme speciali." u="1"/>
        <s v="Rispetto del codice di comportamento." u="1"/>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u="1"/>
        <s v="Le recenti novità che obbligano al ricorso al mercato elettronico e alla limitazione solo a detre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 Occorre verificare:                                                                                                                 - la motivazione sulla scelta della tipologia dei soggetti a cui affidare l'appalto_x000a_- l'esplicitazione dei requisiti al fine di giustificarne la loro puntuale individuazione_x000a_-la specificazione dei criteri di aggiudicazione in modo da assicurare parità di trattamento_x000a_-la definizione certa e puntuale dell'oggetto della prestazione, con riferimento a tempi, dimensioni e modalità di attuazione a cui ricollegare il diritto alla controprestazione o l'attivazione di misure di garanzia o revoca_x000a_- la prescrizione di clausole di garanzia in funzione della tipicità del contratto_x000a_-l'estensione del rispetto degli obblighi previsti codice di comportamento dell’ente _x000a_-l'indicazione puntuale degli strumenti di verifica della regolarità delle prestazioni oggetto del contratto_x000a_-l'indicazione del responsabile del procedimento_x000a_-l' acquisizione delle dichiarazioni relative alla inesistenza di cause di incompatibilità, conflitto di interesse od obbligo di astensione_x000a_- la certificazione dell'accesso al MEPA o dell'eventuale deroga_x000a_-l'attribuzione del CIG (codice identificativo gara)_x000a_- l'attribuzione del CUP se previsto (codice unico di progetto) _x000a_- la verifica della regolarità contributiva  DURC_x000a_" u="1"/>
        <s v="Le graduatorie per l'assegnazione degli alloggi popolari dovranno essere redatte esclusivamente da soggetti terzi rispetto ai dipendenti dell'ufficio. Ci si rivolga prioritariamente alle prestazioni di esperti di comuni e agenzie autonome." u="1"/>
        <s v="Verifica del rispetto delle procedure previste dal manuale della qualita. Report semestrale al RPC sul rilascio e tempi medi." u="1"/>
        <s v="Verifica del rispetto dei criteri regolamentari nell'assegnazione e osservanza dei principi di trasparenza. Pubblicazione sul sito internet istituzionale." u="1"/>
        <s v="Pubblicità dei criteri adottati dall'Amministrazione e verifica della corretta applicazione. Controlli a campione." u="1"/>
        <s v="Rispetto delle procedure previste dal manuale sulla qualità. Verifica periodica, a cura del Dirigente dei chilometri percorsi, consumo di carburante stato di manutenzione." u="1"/>
        <s v="Controllo dello stato nei luogi nei termini, informazione semestrale al responsabile anticorruzione delle richieste e dei controlli effettuati e loro risultanze (20% a campione). Rispetto delle procedure previste dal manuale sulla qualità." u="1"/>
        <s v="Per i servizi che comportano la corresponsione di contributi in denaro si faccia riferimento alle prescrizioni di cui alla scheda n. 8 sulla corresponisone dei benefici economici. Per i servizi in cui si debba disporre il ricovero in strutture o interventi similari, si dovranno utilizzare solo strutture accreditate secondo la normativa regionale e convenzionate con i servizi comunali e distrettuali (o consorziali per gli enti che hanno questa dimensione sovracomunale). Andrà sempre tenuto conto della regolarità del soggiorno dei beneficiari in contatto costanete con lo sportello per l'immigrazione e l'ufficio stranieri della questura." u="1"/>
        <s v="Non si registrano pericoli corruttivi anche perché questo ente si è dotato di un manuale di gestione documentale che, unitamente al protocollo elettronico, determina una profilatura dei flussi documentali." u="1"/>
        <s v="Verifica del prospetto delle procedure prevista dal mauale della qqualità. Report semestarale al RPC sul riòascio e tempi medi di evasione delle richeste pervenute e delle autorizzazioni concesse e non." u="1"/>
        <s v="Con la supervisione del dirigente, verifica documentale in corociata con accertamento sul reale stato di attuazione dei lavori. Verifica nel rispetto delle norme del CSA." u="1"/>
        <s v="L'abuso edilizio può essere paragonato alle violazioni del Cds di cui alla scheda 12 e dunque due sono le direttive per la riduzione del rischio. La prima fa riferimento agli agenti e tecnici che accertano, sul territorio, gli abusi e le violazioni alla normativa urbanistica.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o la demolizione." u="1"/>
        <s v="Il controllo del territori può essere paragonato alle verifiche degli abusi edilizi di cui alla scheda 17 e dunque due sono le direttive per la riduzione del rischio. La prima fa riferimento agli agenti e tecnici che accertano, sul territorio, gli abusi e le violazioni alla normativa ambientale. Detti funzionari dovranno sempre operare almeno in coppia al fine di testimoniare reciprocamente l'integrità dei propri comportamenti. La seconda misura è inerente al processo sanzionatorio che deve essere progressivamente sempre più informatizzato e rendere automatico ogni passaggio, specie per quelle sanzioni che vengono annullate, revocate o per le quali si decide di non procedere con il ripristino ambientale." u="1"/>
        <s v="Rispetto della direttiva del dirigente del servizio personale prot.n.6111 del 26/02/2015." u="1"/>
        <s v="Se vengono applicate in modo chiaro e trasparente le disposizioni normative e regolamentari, non dovrebbero verificarsi fenomeni corruttivi. Questa fattispecie è comunque una di quelle in cui è rilevante anche il controllo delle entrate relative ai canoni previsti." u="1"/>
        <s v="Adeguata e analitica motivazione dell'atto e degli interveni da attuare sugli iimmobili comunali. Report semestrale al RPCT " u="1"/>
        <s v="Monitoraggio semestrale sul tasso di morosità dei canoni dovuti all'Ente per la locazione di immobili. Report semestrale al RPCT sulle situazioni verificate" u="1"/>
        <s v="Obbligo di adeguata motivazione dell'atto di scelta delle modalità risolutive delle controversie con esplicita." u="1"/>
        <s v="Controllo dei requisiti dichiarati (20% a campione). Informazione semestrale al responsabile anticorruzione delle richieste e dei controlli effettuati e loro risutltanze. Rispetto delle procedure previste dal manuale sulla qualità." u="1"/>
        <s v="Informazione semestrale al responsabile anticorruzione delle richieste e dei controlli effettuati e loro risultanze." u="1"/>
        <s v="Quando il segretario esercita questa funzione, lo fa sempre alla presenza di un suo collaboratore che sia in grado in ogni momento di testimoniare dell'integrità dei suoi comportamenti. " u="1"/>
        <s v="I due fattori maggiori di rischio corruttivo sono legati alla rilevanza esterna del processo e al suo impatto economico. Si ritiene pertanto necessario adottare ogni misura possibile affinché le commissioni di concorso si adoperino nella massima trasparenza, disponendo la pubblicazione più ampia e tempestiva possibile dei verbali di concorso dai quali, specie per i soggetti utilmente posti in graduatoria, risultin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 segretario generale e dal responsabile del servizio a cui  la risorsa è destinata. Occorre verificare_x000a_-l'acquisizione dichiarazione assenza di cause di incompatibilità e inconferibilità_x000a_- il rispetto degli obblighi previsti codice di comportamento dell’ente _x000a_-le motivazioni che possano avere determinato la eventuale ridefinizione dei requisiti per la partecipazione _x000a_-le motivazioni che possano avere generato eventuali revoche del bando_x000a_-l’incarico componente della commissione esaminatrice_x000a_-l’assenza conflitto di interesse_x000a_- il rispetto dei vincoli normativi_x000a_- il rispetto dei vincoli di spesa_x000a_- la conferibilità dell’incarico di componente commissione_x000a_- l’adeguatezza dei criteri di accesso_x000a_- i requisiti professionali_x000a_- il rispetto obblighi di trasparenza_x000a_" u="1"/>
        <s v="Due sono le direttive per la riduzione del rischio. La prima fa riferimento agli agenti ed ausiliari che accertano le violazioni che dovranno sempre operare almeno in coppia al fin di testimoniare reciprocamente l'integrità dei comportamenti dei pubblici ufficiali. La seconda misura è inerente al processo di riscossione che deve essere progressivamente sempre più informatizzato e rendere automatico ogni passaggio, specie per quelle sanzioni che vengono annullate, revocate o per le quali si decide di non procedere con la &quot;messa a ruolo/risocssione coattiva&quot;" u="1"/>
        <s v="Verifica del prospetto delle procedure prevista dal mauale della qqualità. Report semestarale al RPC sul riòascio e tempi medi di evasione delle richeste pervenute." u="1"/>
        <s v="Oltre a quanto indicato nella scheda precedente per quanto riguarda questa fattispecie si ritiene necessario adoattre un apposito regolamento e l'eventuale assegnazione di nuove tombe andrà fatta con apposito procedimento ad evidenza pubblica." u="1"/>
        <s v="Non si registrano pericoli corruttivi nella misura in cui questo ente ha avviato un processo di adozione del manuale di gestione documentale che, unitamente al protocollo elettronico, determina una profilatura dei flussi documentali." u="1"/>
        <s v="Verifica del rispetto delle procedure previste dal manuale della qualità. Sistematico utilizzo di procedure e mezzo di supporti informatici. Rapporti periodici da ogni operatore che ha redatto il provvedimento della avvenuta archiviazione. Rapporti periodici al Responsabile anticorruzione dei provvedimenti di archiaviazine adottati." u="1"/>
        <s v="In questo caso, oltre ai documenti di legge e a quanto previsto nella scheda n. 6, qui integralmente richiamato, si rende necessario uno studio del responsabile del servizio, preliminare ad ogni progetto approvato di questo tipo, che valuti anche i requisiti soggettivi del destinatario o di chi ne trae vantaggio, al fine di evitare che detti provvedimenti si risolvano in atti, seppure corretti formalmente, a favore di pratiche censurabili." u="1"/>
        <s v="Gestione delle segnalazioni da parte del Dirigente. Verifica della corretta applicazione del regolamento e delle sanzioni previste." u="1"/>
        <s v="Il forte controllo sociale derivato dalla forte esposizione del servizio all'atenzione di parenti e consocenti del defunto esclude pratiche corruttive nel servizio pratico di gestione cimiteriale. Per quanto riguarda la gestione delle concessioni cimiteriali è stato [o va adottato, per gli enti che ne sono privi] adoattato un apposito regolamento e le tariffe sono aggiornate annualmente. La scelta del concessionario nella gestione dei cimiteri [solo per gli enti che gestiscono i cimiteri in modo diverso dalla gestione diretta ] ...dettagliare" u="1"/>
        <s v="Verifica della correttta applicazione delle norme in materia di contestazione di illeciti disciplinari e di irrogazione delle sanzione in forma graduata e proporzionata;  Obbligo di comunicaizone semestrale al RPC sui procedimenti disciplinari avviati/conclusi e sulle sanzioni disciplianari irrogate." u="1"/>
        <s v="Verifica delle operazioni compiute dagli ufficiali d'anagrafe tenuto conto che il procedimento si basa anche sulle riusltanze degli accertamenti compiuti  dagli Agenti di Polizia Locale in merito al requisito della dimora abituale. Verifica del rispetto delle procedure previste dal manuale della qualità. Report  semestrale al RPC sul rilascio e tempi medi di evasione delle richieste pervenute e delle nuove residenze concesse e diniegate." u="1"/>
        <s v="Verifica a cura del dirigente/responsabile del procedimento, di concerto con l'ufficio tributi e la polizia locale, della veridicità delle dichiarazioni rese dal soggetto beneficiario." u="1"/>
        <s v="Si consiglia ai responsabili dei servizi di procedere alla realzizzazione di eventi mediante la pubblicazione preventiva di un bando di coo-progettazione con enti del terzo settore o con impresari artistici. Anche se il codice dei contratti non si applica a questa fattispecie sembra utile, se non necessario, adottare ogni possibile strumento di evidenza pubblica." u="1"/>
        <s v="Per i patrocini gratuiti si ritiene inutile ogni misura anticorruttiva. Per i patrocini onerosi, che prevedono un contributo a supporto dell'iniziativa si faccia rifeirmento alle misure di cui alla scheda n. 8. Nella fissazione delle regole che stanno alla base della concessione dei patrocini vanno individuate le regole particolari per quelli onerosi." u="1"/>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x v="0"/>
    <x v="0"/>
    <x v="0"/>
  </r>
  <r>
    <x v="1"/>
    <x v="1"/>
    <x v="0"/>
    <x v="1"/>
  </r>
  <r>
    <x v="2"/>
    <x v="2"/>
    <x v="1"/>
    <x v="2"/>
  </r>
  <r>
    <x v="3"/>
    <x v="3"/>
    <x v="1"/>
    <x v="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
  <r>
    <x v="0"/>
    <x v="0"/>
  </r>
  <r>
    <x v="1"/>
    <x v="1"/>
  </r>
  <r>
    <x v="2"/>
    <x v="2"/>
  </r>
  <r>
    <x v="3"/>
    <x v="3"/>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Tabella_pivot1" cacheId="0" applyNumberFormats="0" applyBorderFormats="0" applyFontFormats="0" applyPatternFormats="0" applyAlignmentFormats="0" applyWidthHeightFormats="1" dataCaption="Valori" missingCaption=" " updatedVersion="6" minRefreshableVersion="3" showDrill="0" showDataTips="0" enableDrill="0" rowGrandTotals="0" colGrandTotals="0" createdVersion="5" indent="0" showHeaders="0" compact="0" compactData="0" multipleFieldFilters="0" fieldListSortAscending="1">
  <location ref="B14:E17" firstHeaderRow="0" firstDataRow="0" firstDataCol="4"/>
  <pivotFields count="4">
    <pivotField axis="axisRow" compact="0" outline="0" showAll="0" defaultSubtotal="0">
      <items count="93">
        <item m="1" x="4"/>
        <item m="1" x="72"/>
        <item m="1" x="25"/>
        <item m="1" x="21"/>
        <item m="1" x="50"/>
        <item m="1" x="68"/>
        <item m="1" x="71"/>
        <item m="1" x="63"/>
        <item m="1" x="37"/>
        <item m="1" x="20"/>
        <item m="1" x="49"/>
        <item m="1" x="43"/>
        <item m="1" x="10"/>
        <item m="1" x="46"/>
        <item m="1" x="78"/>
        <item m="1" x="74"/>
        <item m="1" x="56"/>
        <item m="1" x="55"/>
        <item m="1" x="84"/>
        <item m="1" x="32"/>
        <item m="1" x="34"/>
        <item m="1" x="65"/>
        <item m="1" x="12"/>
        <item m="1" x="75"/>
        <item m="1" x="48"/>
        <item m="1" x="40"/>
        <item m="1" x="17"/>
        <item m="1" x="51"/>
        <item m="1" x="54"/>
        <item m="1" x="62"/>
        <item m="1" x="38"/>
        <item m="1" x="67"/>
        <item m="1" x="83"/>
        <item m="1" x="23"/>
        <item m="1" x="31"/>
        <item m="1" x="52"/>
        <item m="1" x="44"/>
        <item m="1" x="85"/>
        <item m="1" x="92"/>
        <item m="1" x="24"/>
        <item m="1" x="6"/>
        <item m="1" x="66"/>
        <item m="1" x="53"/>
        <item m="1" x="86"/>
        <item m="1" x="28"/>
        <item m="1" x="9"/>
        <item m="1" x="91"/>
        <item m="1" x="80"/>
        <item m="1" x="18"/>
        <item m="1" x="7"/>
        <item m="1" x="82"/>
        <item m="1" x="61"/>
        <item m="1" x="14"/>
        <item m="1" x="19"/>
        <item m="1" x="11"/>
        <item m="1" x="36"/>
        <item m="1" x="16"/>
        <item m="1" x="26"/>
        <item m="1" x="69"/>
        <item m="1" x="57"/>
        <item m="1" x="22"/>
        <item m="1" x="59"/>
        <item m="1" x="30"/>
        <item m="1" x="47"/>
        <item m="1" x="90"/>
        <item m="1" x="73"/>
        <item m="1" x="58"/>
        <item m="1" x="39"/>
        <item m="1" x="15"/>
        <item m="1" x="35"/>
        <item m="1" x="70"/>
        <item m="1" x="88"/>
        <item m="1" x="29"/>
        <item m="1" x="81"/>
        <item m="1" x="42"/>
        <item m="1" x="60"/>
        <item m="1" x="41"/>
        <item m="1" x="79"/>
        <item m="1" x="64"/>
        <item m="1" x="77"/>
        <item m="1" x="89"/>
        <item m="1" x="33"/>
        <item m="1" x="87"/>
        <item m="1" x="5"/>
        <item x="0"/>
        <item m="1" x="8"/>
        <item m="1" x="76"/>
        <item m="1" x="13"/>
        <item m="1" x="45"/>
        <item m="1" x="27"/>
        <item x="1"/>
        <item x="2"/>
        <item x="3"/>
      </items>
    </pivotField>
    <pivotField axis="axisRow" compact="0" outline="0" showAll="0" defaultSubtotal="0">
      <items count="17">
        <item m="1" x="8"/>
        <item x="0"/>
        <item m="1" x="14"/>
        <item m="1" x="10"/>
        <item m="1" x="6"/>
        <item m="1" x="13"/>
        <item x="2"/>
        <item x="1"/>
        <item m="1" x="15"/>
        <item m="1" x="7"/>
        <item m="1" x="11"/>
        <item m="1" x="4"/>
        <item m="1" x="9"/>
        <item x="3"/>
        <item m="1" x="5"/>
        <item m="1" x="12"/>
        <item m="1" x="16"/>
      </items>
    </pivotField>
    <pivotField axis="axisRow" compact="0" outline="0" showAll="0" defaultSubtotal="0">
      <items count="10">
        <item m="1" x="6"/>
        <item m="1" x="8"/>
        <item x="1"/>
        <item m="1" x="5"/>
        <item x="0"/>
        <item m="1" x="9"/>
        <item m="1" x="2"/>
        <item m="1" x="3"/>
        <item m="1" x="4"/>
        <item m="1" x="7"/>
      </items>
    </pivotField>
    <pivotField axis="axisRow" compact="0" outline="0" showAll="0" defaultSubtotal="0">
      <items count="42">
        <item m="1" x="19"/>
        <item m="1" x="32"/>
        <item m="1" x="34"/>
        <item m="1" x="12"/>
        <item m="1" x="29"/>
        <item m="1" x="20"/>
        <item m="1" x="37"/>
        <item x="2"/>
        <item m="1" x="27"/>
        <item m="1" x="22"/>
        <item m="1" x="24"/>
        <item m="1" x="33"/>
        <item m="1" x="9"/>
        <item m="1" x="38"/>
        <item m="1" x="11"/>
        <item m="1" x="25"/>
        <item m="1" x="31"/>
        <item m="1" x="3"/>
        <item x="1"/>
        <item m="1" x="18"/>
        <item m="1" x="5"/>
        <item m="1" x="15"/>
        <item m="1" x="8"/>
        <item m="1" x="26"/>
        <item m="1" x="13"/>
        <item m="1" x="23"/>
        <item m="1" x="14"/>
        <item m="1" x="17"/>
        <item m="1" x="7"/>
        <item m="1" x="39"/>
        <item m="1" x="36"/>
        <item m="1" x="35"/>
        <item m="1" x="4"/>
        <item m="1" x="41"/>
        <item m="1" x="16"/>
        <item m="1" x="21"/>
        <item m="1" x="10"/>
        <item m="1" x="30"/>
        <item m="1" x="28"/>
        <item m="1" x="40"/>
        <item m="1" x="6"/>
        <item x="0"/>
      </items>
    </pivotField>
  </pivotFields>
  <rowFields count="4">
    <field x="0"/>
    <field x="1"/>
    <field x="2"/>
    <field x="3"/>
  </rowFields>
  <rowItems count="4">
    <i>
      <x v="84"/>
      <x v="1"/>
      <x v="4"/>
      <x v="41"/>
    </i>
    <i>
      <x v="90"/>
      <x v="7"/>
      <x v="4"/>
      <x v="18"/>
    </i>
    <i>
      <x v="91"/>
      <x v="6"/>
      <x v="2"/>
      <x v="7"/>
    </i>
    <i>
      <x v="92"/>
      <x v="13"/>
      <x v="2"/>
      <x v="18"/>
    </i>
  </rowItems>
  <colItems count="1">
    <i/>
  </colItems>
  <formats count="103">
    <format dxfId="748">
      <pivotArea dataOnly="0" labelOnly="1" outline="0" fieldPosition="0">
        <references count="2">
          <reference field="0" count="1" selected="0">
            <x v="1"/>
          </reference>
          <reference field="1" count="1">
            <x v="7"/>
          </reference>
        </references>
      </pivotArea>
    </format>
    <format dxfId="747">
      <pivotArea dataOnly="0" labelOnly="1" outline="0" fieldPosition="0">
        <references count="2">
          <reference field="0" count="1" selected="0">
            <x v="2"/>
          </reference>
          <reference field="1" count="1">
            <x v="4"/>
          </reference>
        </references>
      </pivotArea>
    </format>
    <format dxfId="746">
      <pivotArea dataOnly="0" labelOnly="1" outline="0" fieldPosition="0">
        <references count="2">
          <reference field="0" count="1" selected="0">
            <x v="3"/>
          </reference>
          <reference field="1" count="1">
            <x v="13"/>
          </reference>
        </references>
      </pivotArea>
    </format>
    <format dxfId="745">
      <pivotArea dataOnly="0" labelOnly="1" outline="0" fieldPosition="0">
        <references count="2">
          <reference field="0" count="1" selected="0">
            <x v="4"/>
          </reference>
          <reference field="1" count="1">
            <x v="6"/>
          </reference>
        </references>
      </pivotArea>
    </format>
    <format dxfId="744">
      <pivotArea dataOnly="0" labelOnly="1" outline="0" fieldPosition="0">
        <references count="2">
          <reference field="0" count="1" selected="0">
            <x v="5"/>
          </reference>
          <reference field="1" count="1">
            <x v="9"/>
          </reference>
        </references>
      </pivotArea>
    </format>
    <format dxfId="743">
      <pivotArea dataOnly="0" labelOnly="1" outline="0" fieldPosition="0">
        <references count="2">
          <reference field="0" count="1" selected="0">
            <x v="6"/>
          </reference>
          <reference field="1" count="1">
            <x v="6"/>
          </reference>
        </references>
      </pivotArea>
    </format>
    <format dxfId="742">
      <pivotArea dataOnly="0" labelOnly="1" outline="0" fieldPosition="0">
        <references count="2">
          <reference field="0" count="1" selected="0">
            <x v="7"/>
          </reference>
          <reference field="1" count="1">
            <x v="10"/>
          </reference>
        </references>
      </pivotArea>
    </format>
    <format dxfId="741">
      <pivotArea dataOnly="0" labelOnly="1" outline="0" fieldPosition="0">
        <references count="2">
          <reference field="0" count="1" selected="0">
            <x v="8"/>
          </reference>
          <reference field="1" count="1">
            <x v="3"/>
          </reference>
        </references>
      </pivotArea>
    </format>
    <format dxfId="740">
      <pivotArea dataOnly="0" labelOnly="1" outline="0" fieldPosition="0">
        <references count="2">
          <reference field="0" count="1" selected="0">
            <x v="9"/>
          </reference>
          <reference field="1" count="1">
            <x v="16"/>
          </reference>
        </references>
      </pivotArea>
    </format>
    <format dxfId="739">
      <pivotArea dataOnly="0" labelOnly="1" outline="0" fieldPosition="0">
        <references count="2">
          <reference field="0" count="1" selected="0">
            <x v="10"/>
          </reference>
          <reference field="1" count="1">
            <x v="15"/>
          </reference>
        </references>
      </pivotArea>
    </format>
    <format dxfId="738">
      <pivotArea dataOnly="0" labelOnly="1" outline="0" fieldPosition="0">
        <references count="2">
          <reference field="0" count="1" selected="0">
            <x v="11"/>
          </reference>
          <reference field="1" count="1">
            <x v="4"/>
          </reference>
        </references>
      </pivotArea>
    </format>
    <format dxfId="737">
      <pivotArea dataOnly="0" labelOnly="1" outline="0" fieldPosition="0">
        <references count="2">
          <reference field="0" count="1" selected="0">
            <x v="12"/>
          </reference>
          <reference field="1" count="1">
            <x v="5"/>
          </reference>
        </references>
      </pivotArea>
    </format>
    <format dxfId="736">
      <pivotArea dataOnly="0" labelOnly="1" outline="0" fieldPosition="0">
        <references count="2">
          <reference field="0" count="1" selected="0">
            <x v="14"/>
          </reference>
          <reference field="1" count="1">
            <x v="12"/>
          </reference>
        </references>
      </pivotArea>
    </format>
    <format dxfId="735">
      <pivotArea dataOnly="0" labelOnly="1" outline="0" fieldPosition="0">
        <references count="2">
          <reference field="0" count="1" selected="0">
            <x v="15"/>
          </reference>
          <reference field="1" count="1">
            <x v="15"/>
          </reference>
        </references>
      </pivotArea>
    </format>
    <format dxfId="734">
      <pivotArea dataOnly="0" labelOnly="1" outline="0" fieldPosition="0">
        <references count="2">
          <reference field="0" count="1" selected="0">
            <x v="16"/>
          </reference>
          <reference field="1" count="1">
            <x v="8"/>
          </reference>
        </references>
      </pivotArea>
    </format>
    <format dxfId="733">
      <pivotArea dataOnly="0" labelOnly="1" outline="0" fieldPosition="0">
        <references count="2">
          <reference field="0" count="1" selected="0">
            <x v="17"/>
          </reference>
          <reference field="1" count="1">
            <x v="3"/>
          </reference>
        </references>
      </pivotArea>
    </format>
    <format dxfId="732">
      <pivotArea dataOnly="0" labelOnly="1" outline="0" fieldPosition="0">
        <references count="2">
          <reference field="0" count="1" selected="0">
            <x v="18"/>
          </reference>
          <reference field="1" count="1">
            <x v="5"/>
          </reference>
        </references>
      </pivotArea>
    </format>
    <format dxfId="731">
      <pivotArea dataOnly="0" labelOnly="1" outline="0" fieldPosition="0">
        <references count="2">
          <reference field="0" count="1" selected="0">
            <x v="19"/>
          </reference>
          <reference field="1" count="1">
            <x v="9"/>
          </reference>
        </references>
      </pivotArea>
    </format>
    <format dxfId="730">
      <pivotArea dataOnly="0" labelOnly="1" outline="0" fieldPosition="0">
        <references count="2">
          <reference field="0" count="1" selected="0">
            <x v="20"/>
          </reference>
          <reference field="1" count="1">
            <x v="12"/>
          </reference>
        </references>
      </pivotArea>
    </format>
    <format dxfId="729">
      <pivotArea dataOnly="0" labelOnly="1" outline="0" fieldPosition="0">
        <references count="2">
          <reference field="0" count="1" selected="0">
            <x v="21"/>
          </reference>
          <reference field="1" count="1">
            <x v="4"/>
          </reference>
        </references>
      </pivotArea>
    </format>
    <format dxfId="728">
      <pivotArea dataOnly="0" labelOnly="1" outline="0" fieldPosition="0">
        <references count="2">
          <reference field="0" count="1" selected="0">
            <x v="22"/>
          </reference>
          <reference field="1" count="1">
            <x v="13"/>
          </reference>
        </references>
      </pivotArea>
    </format>
    <format dxfId="727">
      <pivotArea dataOnly="0" labelOnly="1" outline="0" fieldPosition="0">
        <references count="2">
          <reference field="0" count="1" selected="0">
            <x v="27"/>
          </reference>
          <reference field="1" count="1">
            <x v="14"/>
          </reference>
        </references>
      </pivotArea>
    </format>
    <format dxfId="726">
      <pivotArea dataOnly="0" labelOnly="1" outline="0" fieldPosition="0">
        <references count="2">
          <reference field="0" count="1" selected="0">
            <x v="28"/>
          </reference>
          <reference field="1" count="1">
            <x v="0"/>
          </reference>
        </references>
      </pivotArea>
    </format>
    <format dxfId="725">
      <pivotArea dataOnly="0" labelOnly="1" outline="0" fieldPosition="0">
        <references count="2">
          <reference field="0" count="1" selected="0">
            <x v="30"/>
          </reference>
          <reference field="1" count="1">
            <x v="5"/>
          </reference>
        </references>
      </pivotArea>
    </format>
    <format dxfId="724">
      <pivotArea dataOnly="0" labelOnly="1" outline="0" fieldPosition="0">
        <references count="2">
          <reference field="0" count="1" selected="0">
            <x v="31"/>
          </reference>
          <reference field="1" count="1">
            <x v="7"/>
          </reference>
        </references>
      </pivotArea>
    </format>
    <format dxfId="723">
      <pivotArea dataOnly="0" labelOnly="1" outline="0" fieldPosition="0">
        <references count="2">
          <reference field="0" count="1" selected="0">
            <x v="32"/>
          </reference>
          <reference field="1" count="1">
            <x v="10"/>
          </reference>
        </references>
      </pivotArea>
    </format>
    <format dxfId="722">
      <pivotArea dataOnly="0" labelOnly="1" outline="0" fieldPosition="0">
        <references count="2">
          <reference field="0" count="1" selected="0">
            <x v="33"/>
          </reference>
          <reference field="1" count="1">
            <x v="8"/>
          </reference>
        </references>
      </pivotArea>
    </format>
    <format dxfId="721">
      <pivotArea dataOnly="0" labelOnly="1" outline="0" fieldPosition="0">
        <references count="2">
          <reference field="0" count="1" selected="0">
            <x v="35"/>
          </reference>
          <reference field="1" count="1">
            <x v="12"/>
          </reference>
        </references>
      </pivotArea>
    </format>
    <format dxfId="720">
      <pivotArea dataOnly="0" labelOnly="1" outline="0" fieldPosition="0">
        <references count="2">
          <reference field="0" count="1" selected="0">
            <x v="36"/>
          </reference>
          <reference field="1" count="1">
            <x v="8"/>
          </reference>
        </references>
      </pivotArea>
    </format>
    <format dxfId="719">
      <pivotArea dataOnly="0" labelOnly="1" outline="0" fieldPosition="0">
        <references count="2">
          <reference field="0" count="1" selected="0">
            <x v="37"/>
          </reference>
          <reference field="1" count="1">
            <x v="2"/>
          </reference>
        </references>
      </pivotArea>
    </format>
    <format dxfId="718">
      <pivotArea dataOnly="0" labelOnly="1" outline="0" fieldPosition="0">
        <references count="2">
          <reference field="0" count="1" selected="0">
            <x v="38"/>
          </reference>
          <reference field="1" count="1">
            <x v="11"/>
          </reference>
        </references>
      </pivotArea>
    </format>
    <format dxfId="717">
      <pivotArea dataOnly="0" labelOnly="1" outline="0" fieldPosition="0">
        <references count="2">
          <reference field="0" count="1" selected="0">
            <x v="39"/>
          </reference>
          <reference field="1" count="1">
            <x v="10"/>
          </reference>
        </references>
      </pivotArea>
    </format>
    <format dxfId="716">
      <pivotArea dataOnly="0" labelOnly="1" outline="0" fieldPosition="0">
        <references count="3">
          <reference field="0" count="1" selected="0">
            <x v="1"/>
          </reference>
          <reference field="1" count="1" selected="0">
            <x v="7"/>
          </reference>
          <reference field="2" count="1">
            <x v="3"/>
          </reference>
        </references>
      </pivotArea>
    </format>
    <format dxfId="715">
      <pivotArea dataOnly="0" labelOnly="1" outline="0" fieldPosition="0">
        <references count="3">
          <reference field="0" count="1" selected="0">
            <x v="2"/>
          </reference>
          <reference field="1" count="1" selected="0">
            <x v="4"/>
          </reference>
          <reference field="2" count="1">
            <x v="2"/>
          </reference>
        </references>
      </pivotArea>
    </format>
    <format dxfId="714">
      <pivotArea dataOnly="0" labelOnly="1" outline="0" fieldPosition="0">
        <references count="3">
          <reference field="0" count="1" selected="0">
            <x v="3"/>
          </reference>
          <reference field="1" count="1" selected="0">
            <x v="13"/>
          </reference>
          <reference field="2" count="1">
            <x v="3"/>
          </reference>
        </references>
      </pivotArea>
    </format>
    <format dxfId="713">
      <pivotArea dataOnly="0" labelOnly="1" outline="0" fieldPosition="0">
        <references count="3">
          <reference field="0" count="1" selected="0">
            <x v="4"/>
          </reference>
          <reference field="1" count="1" selected="0">
            <x v="6"/>
          </reference>
          <reference field="2" count="1">
            <x v="2"/>
          </reference>
        </references>
      </pivotArea>
    </format>
    <format dxfId="712">
      <pivotArea dataOnly="0" labelOnly="1" outline="0" fieldPosition="0">
        <references count="3">
          <reference field="0" count="1" selected="0">
            <x v="5"/>
          </reference>
          <reference field="1" count="1" selected="0">
            <x v="9"/>
          </reference>
          <reference field="2" count="1">
            <x v="3"/>
          </reference>
        </references>
      </pivotArea>
    </format>
    <format dxfId="711">
      <pivotArea dataOnly="0" labelOnly="1" outline="0" fieldPosition="0">
        <references count="3">
          <reference field="0" count="1" selected="0">
            <x v="6"/>
          </reference>
          <reference field="1" count="1" selected="0">
            <x v="6"/>
          </reference>
          <reference field="2" count="1">
            <x v="2"/>
          </reference>
        </references>
      </pivotArea>
    </format>
    <format dxfId="710">
      <pivotArea dataOnly="0" labelOnly="1" outline="0" fieldPosition="0">
        <references count="3">
          <reference field="0" count="1" selected="0">
            <x v="8"/>
          </reference>
          <reference field="1" count="1" selected="0">
            <x v="3"/>
          </reference>
          <reference field="2" count="1">
            <x v="3"/>
          </reference>
        </references>
      </pivotArea>
    </format>
    <format dxfId="709">
      <pivotArea dataOnly="0" labelOnly="1" outline="0" fieldPosition="0">
        <references count="3">
          <reference field="0" count="1" selected="0">
            <x v="9"/>
          </reference>
          <reference field="1" count="1" selected="0">
            <x v="16"/>
          </reference>
          <reference field="2" count="1">
            <x v="4"/>
          </reference>
        </references>
      </pivotArea>
    </format>
    <format dxfId="708">
      <pivotArea dataOnly="0" labelOnly="1" outline="0" fieldPosition="0">
        <references count="3">
          <reference field="0" count="1" selected="0">
            <x v="13"/>
          </reference>
          <reference field="1" count="1" selected="0">
            <x v="5"/>
          </reference>
          <reference field="2" count="1">
            <x v="1"/>
          </reference>
        </references>
      </pivotArea>
    </format>
    <format dxfId="707">
      <pivotArea dataOnly="0" labelOnly="1" outline="0" fieldPosition="0">
        <references count="3">
          <reference field="0" count="1" selected="0">
            <x v="16"/>
          </reference>
          <reference field="1" count="1" selected="0">
            <x v="8"/>
          </reference>
          <reference field="2" count="1">
            <x v="1"/>
          </reference>
        </references>
      </pivotArea>
    </format>
    <format dxfId="706">
      <pivotArea dataOnly="0" labelOnly="1" outline="0" fieldPosition="0">
        <references count="3">
          <reference field="0" count="1" selected="0">
            <x v="17"/>
          </reference>
          <reference field="1" count="1" selected="0">
            <x v="3"/>
          </reference>
          <reference field="2" count="1">
            <x v="5"/>
          </reference>
        </references>
      </pivotArea>
    </format>
    <format dxfId="705">
      <pivotArea dataOnly="0" labelOnly="1" outline="0" fieldPosition="0">
        <references count="3">
          <reference field="0" count="1" selected="0">
            <x v="18"/>
          </reference>
          <reference field="1" count="1" selected="0">
            <x v="5"/>
          </reference>
          <reference field="2" count="1">
            <x v="1"/>
          </reference>
        </references>
      </pivotArea>
    </format>
    <format dxfId="704">
      <pivotArea dataOnly="0" labelOnly="1" outline="0" fieldPosition="0">
        <references count="3">
          <reference field="0" count="1" selected="0">
            <x v="19"/>
          </reference>
          <reference field="1" count="1" selected="0">
            <x v="9"/>
          </reference>
          <reference field="2" count="1">
            <x v="2"/>
          </reference>
        </references>
      </pivotArea>
    </format>
    <format dxfId="703">
      <pivotArea dataOnly="0" labelOnly="1" outline="0" fieldPosition="0">
        <references count="3">
          <reference field="0" count="1" selected="0">
            <x v="22"/>
          </reference>
          <reference field="1" count="1" selected="0">
            <x v="13"/>
          </reference>
          <reference field="2" count="1">
            <x v="2"/>
          </reference>
        </references>
      </pivotArea>
    </format>
    <format dxfId="702">
      <pivotArea dataOnly="0" labelOnly="1" outline="0" fieldPosition="0">
        <references count="3">
          <reference field="0" count="1" selected="0">
            <x v="28"/>
          </reference>
          <reference field="1" count="1" selected="0">
            <x v="0"/>
          </reference>
          <reference field="2" count="1">
            <x v="0"/>
          </reference>
        </references>
      </pivotArea>
    </format>
    <format dxfId="701">
      <pivotArea dataOnly="0" labelOnly="1" outline="0" fieldPosition="0">
        <references count="3">
          <reference field="0" count="1" selected="0">
            <x v="30"/>
          </reference>
          <reference field="1" count="1" selected="0">
            <x v="5"/>
          </reference>
          <reference field="2" count="1">
            <x v="1"/>
          </reference>
        </references>
      </pivotArea>
    </format>
    <format dxfId="700">
      <pivotArea dataOnly="0" labelOnly="1" outline="0" fieldPosition="0">
        <references count="3">
          <reference field="0" count="1" selected="0">
            <x v="31"/>
          </reference>
          <reference field="1" count="1" selected="0">
            <x v="7"/>
          </reference>
          <reference field="2" count="1">
            <x v="2"/>
          </reference>
        </references>
      </pivotArea>
    </format>
    <format dxfId="699">
      <pivotArea dataOnly="0" labelOnly="1" outline="0" fieldPosition="0">
        <references count="3">
          <reference field="0" count="1" selected="0">
            <x v="34"/>
          </reference>
          <reference field="1" count="1" selected="0">
            <x v="1"/>
          </reference>
          <reference field="2" count="1">
            <x v="2"/>
          </reference>
        </references>
      </pivotArea>
    </format>
    <format dxfId="698">
      <pivotArea dataOnly="0" labelOnly="1" outline="0" fieldPosition="0">
        <references count="3">
          <reference field="0" count="1" selected="0">
            <x v="35"/>
          </reference>
          <reference field="1" count="1" selected="0">
            <x v="12"/>
          </reference>
          <reference field="2" count="1">
            <x v="4"/>
          </reference>
        </references>
      </pivotArea>
    </format>
    <format dxfId="697">
      <pivotArea dataOnly="0" labelOnly="1" outline="0" fieldPosition="0">
        <references count="3">
          <reference field="0" count="1" selected="0">
            <x v="37"/>
          </reference>
          <reference field="1" count="1" selected="0">
            <x v="2"/>
          </reference>
          <reference field="2" count="1">
            <x v="1"/>
          </reference>
        </references>
      </pivotArea>
    </format>
    <format dxfId="696">
      <pivotArea dataOnly="0" labelOnly="1" outline="0" fieldPosition="0">
        <references count="3">
          <reference field="0" count="1" selected="0">
            <x v="38"/>
          </reference>
          <reference field="1" count="1" selected="0">
            <x v="11"/>
          </reference>
          <reference field="2" count="1">
            <x v="3"/>
          </reference>
        </references>
      </pivotArea>
    </format>
    <format dxfId="695">
      <pivotArea dataOnly="0" labelOnly="1" outline="0" fieldPosition="0">
        <references count="3">
          <reference field="0" count="1" selected="0">
            <x v="39"/>
          </reference>
          <reference field="1" count="1" selected="0">
            <x v="10"/>
          </reference>
          <reference field="2" count="1">
            <x v="2"/>
          </reference>
        </references>
      </pivotArea>
    </format>
    <format dxfId="694">
      <pivotArea dataOnly="0" labelOnly="1" outline="0" fieldPosition="0">
        <references count="4">
          <reference field="0" count="1" selected="0">
            <x v="1"/>
          </reference>
          <reference field="1" count="1" selected="0">
            <x v="7"/>
          </reference>
          <reference field="2" count="1" selected="0">
            <x v="3"/>
          </reference>
          <reference field="3" count="1">
            <x v="13"/>
          </reference>
        </references>
      </pivotArea>
    </format>
    <format dxfId="693">
      <pivotArea dataOnly="0" labelOnly="1" outline="0" fieldPosition="0">
        <references count="4">
          <reference field="0" count="1" selected="0">
            <x v="2"/>
          </reference>
          <reference field="1" count="1" selected="0">
            <x v="4"/>
          </reference>
          <reference field="2" count="1" selected="0">
            <x v="2"/>
          </reference>
          <reference field="3" count="1">
            <x v="5"/>
          </reference>
        </references>
      </pivotArea>
    </format>
    <format dxfId="692">
      <pivotArea dataOnly="0" labelOnly="1" outline="0" fieldPosition="0">
        <references count="4">
          <reference field="0" count="1" selected="0">
            <x v="3"/>
          </reference>
          <reference field="1" count="1" selected="0">
            <x v="13"/>
          </reference>
          <reference field="2" count="1" selected="0">
            <x v="3"/>
          </reference>
          <reference field="3" count="1">
            <x v="22"/>
          </reference>
        </references>
      </pivotArea>
    </format>
    <format dxfId="691">
      <pivotArea dataOnly="0" labelOnly="1" outline="0" fieldPosition="0">
        <references count="4">
          <reference field="0" count="1" selected="0">
            <x v="4"/>
          </reference>
          <reference field="1" count="1" selected="0">
            <x v="6"/>
          </reference>
          <reference field="2" count="1" selected="0">
            <x v="2"/>
          </reference>
          <reference field="3" count="1">
            <x v="7"/>
          </reference>
        </references>
      </pivotArea>
    </format>
    <format dxfId="690">
      <pivotArea dataOnly="0" labelOnly="1" outline="0" fieldPosition="0">
        <references count="4">
          <reference field="0" count="1" selected="0">
            <x v="5"/>
          </reference>
          <reference field="1" count="1" selected="0">
            <x v="9"/>
          </reference>
          <reference field="2" count="1" selected="0">
            <x v="3"/>
          </reference>
          <reference field="3" count="1">
            <x v="17"/>
          </reference>
        </references>
      </pivotArea>
    </format>
    <format dxfId="689">
      <pivotArea dataOnly="0" labelOnly="1" outline="0" fieldPosition="0">
        <references count="4">
          <reference field="0" count="1" selected="0">
            <x v="6"/>
          </reference>
          <reference field="1" count="1" selected="0">
            <x v="6"/>
          </reference>
          <reference field="2" count="1" selected="0">
            <x v="2"/>
          </reference>
          <reference field="3" count="1">
            <x v="7"/>
          </reference>
        </references>
      </pivotArea>
    </format>
    <format dxfId="688">
      <pivotArea dataOnly="0" labelOnly="1" outline="0" fieldPosition="0">
        <references count="4">
          <reference field="0" count="1" selected="0">
            <x v="7"/>
          </reference>
          <reference field="1" count="1" selected="0">
            <x v="10"/>
          </reference>
          <reference field="2" count="1" selected="0">
            <x v="2"/>
          </reference>
          <reference field="3" count="1">
            <x v="13"/>
          </reference>
        </references>
      </pivotArea>
    </format>
    <format dxfId="687">
      <pivotArea dataOnly="0" labelOnly="1" outline="0" fieldPosition="0">
        <references count="4">
          <reference field="0" count="1" selected="0">
            <x v="8"/>
          </reference>
          <reference field="1" count="1" selected="0">
            <x v="3"/>
          </reference>
          <reference field="2" count="1" selected="0">
            <x v="3"/>
          </reference>
          <reference field="3" count="1">
            <x v="13"/>
          </reference>
        </references>
      </pivotArea>
    </format>
    <format dxfId="686">
      <pivotArea dataOnly="0" labelOnly="1" outline="0" fieldPosition="0">
        <references count="4">
          <reference field="0" count="1" selected="0">
            <x v="9"/>
          </reference>
          <reference field="1" count="1" selected="0">
            <x v="16"/>
          </reference>
          <reference field="2" count="1" selected="0">
            <x v="4"/>
          </reference>
          <reference field="3" count="1">
            <x v="25"/>
          </reference>
        </references>
      </pivotArea>
    </format>
    <format dxfId="685">
      <pivotArea dataOnly="0" labelOnly="1" outline="0" fieldPosition="0">
        <references count="4">
          <reference field="0" count="1" selected="0">
            <x v="10"/>
          </reference>
          <reference field="1" count="1" selected="0">
            <x v="15"/>
          </reference>
          <reference field="2" count="1" selected="0">
            <x v="4"/>
          </reference>
          <reference field="3" count="1">
            <x v="24"/>
          </reference>
        </references>
      </pivotArea>
    </format>
    <format dxfId="684">
      <pivotArea dataOnly="0" labelOnly="1" outline="0" fieldPosition="0">
        <references count="4">
          <reference field="0" count="1" selected="0">
            <x v="11"/>
          </reference>
          <reference field="1" count="1" selected="0">
            <x v="4"/>
          </reference>
          <reference field="2" count="1" selected="0">
            <x v="4"/>
          </reference>
          <reference field="3" count="1">
            <x v="11"/>
          </reference>
        </references>
      </pivotArea>
    </format>
    <format dxfId="683">
      <pivotArea dataOnly="0" labelOnly="1" outline="0" fieldPosition="0">
        <references count="4">
          <reference field="0" count="1" selected="0">
            <x v="12"/>
          </reference>
          <reference field="1" count="1" selected="0">
            <x v="5"/>
          </reference>
          <reference field="2" count="1" selected="0">
            <x v="4"/>
          </reference>
          <reference field="3" count="1">
            <x v="14"/>
          </reference>
        </references>
      </pivotArea>
    </format>
    <format dxfId="682">
      <pivotArea dataOnly="0" labelOnly="1" outline="0" fieldPosition="0">
        <references count="4">
          <reference field="0" count="1" selected="0">
            <x v="13"/>
          </reference>
          <reference field="1" count="1" selected="0">
            <x v="5"/>
          </reference>
          <reference field="2" count="1" selected="0">
            <x v="1"/>
          </reference>
          <reference field="3" count="1">
            <x v="4"/>
          </reference>
        </references>
      </pivotArea>
    </format>
    <format dxfId="681">
      <pivotArea dataOnly="0" labelOnly="1" outline="0" fieldPosition="0">
        <references count="4">
          <reference field="0" count="1" selected="0">
            <x v="14"/>
          </reference>
          <reference field="1" count="1" selected="0">
            <x v="12"/>
          </reference>
          <reference field="2" count="1" selected="0">
            <x v="1"/>
          </reference>
          <reference field="3" count="1">
            <x v="10"/>
          </reference>
        </references>
      </pivotArea>
    </format>
    <format dxfId="680">
      <pivotArea dataOnly="0" labelOnly="1" outline="0" fieldPosition="0">
        <references count="4">
          <reference field="0" count="1" selected="0">
            <x v="15"/>
          </reference>
          <reference field="1" count="1" selected="0">
            <x v="15"/>
          </reference>
          <reference field="2" count="1" selected="0">
            <x v="2"/>
          </reference>
          <reference field="3" count="1">
            <x v="21"/>
          </reference>
        </references>
      </pivotArea>
    </format>
    <format dxfId="679">
      <pivotArea dataOnly="0" labelOnly="1" outline="0" fieldPosition="0">
        <references count="4">
          <reference field="0" count="1" selected="0">
            <x v="16"/>
          </reference>
          <reference field="1" count="1" selected="0">
            <x v="8"/>
          </reference>
          <reference field="2" count="1" selected="0">
            <x v="1"/>
          </reference>
          <reference field="3" count="1">
            <x v="6"/>
          </reference>
        </references>
      </pivotArea>
    </format>
    <format dxfId="678">
      <pivotArea dataOnly="0" labelOnly="1" outline="0" fieldPosition="0">
        <references count="4">
          <reference field="0" count="1" selected="0">
            <x v="17"/>
          </reference>
          <reference field="1" count="1" selected="0">
            <x v="3"/>
          </reference>
          <reference field="2" count="1" selected="0">
            <x v="5"/>
          </reference>
          <reference field="3" count="1">
            <x v="15"/>
          </reference>
        </references>
      </pivotArea>
    </format>
    <format dxfId="677">
      <pivotArea dataOnly="0" labelOnly="1" outline="0" fieldPosition="0">
        <references count="4">
          <reference field="0" count="1" selected="0">
            <x v="18"/>
          </reference>
          <reference field="1" count="1" selected="0">
            <x v="5"/>
          </reference>
          <reference field="2" count="1" selected="0">
            <x v="1"/>
          </reference>
          <reference field="3" count="1">
            <x v="4"/>
          </reference>
        </references>
      </pivotArea>
    </format>
    <format dxfId="676">
      <pivotArea dataOnly="0" labelOnly="1" outline="0" fieldPosition="0">
        <references count="4">
          <reference field="0" count="1" selected="0">
            <x v="19"/>
          </reference>
          <reference field="1" count="1" selected="0">
            <x v="9"/>
          </reference>
          <reference field="2" count="1" selected="0">
            <x v="2"/>
          </reference>
          <reference field="3" count="1">
            <x v="12"/>
          </reference>
        </references>
      </pivotArea>
    </format>
    <format dxfId="675">
      <pivotArea dataOnly="0" labelOnly="1" outline="0" fieldPosition="0">
        <references count="4">
          <reference field="0" count="1" selected="0">
            <x v="20"/>
          </reference>
          <reference field="1" count="1" selected="0">
            <x v="12"/>
          </reference>
          <reference field="2" count="1" selected="0">
            <x v="2"/>
          </reference>
          <reference field="3" count="1">
            <x v="16"/>
          </reference>
        </references>
      </pivotArea>
    </format>
    <format dxfId="674">
      <pivotArea dataOnly="0" labelOnly="1" outline="0" fieldPosition="0">
        <references count="4">
          <reference field="0" count="1" selected="0">
            <x v="21"/>
          </reference>
          <reference field="1" count="1" selected="0">
            <x v="4"/>
          </reference>
          <reference field="2" count="1" selected="0">
            <x v="1"/>
          </reference>
          <reference field="3" count="1">
            <x v="3"/>
          </reference>
        </references>
      </pivotArea>
    </format>
    <format dxfId="673">
      <pivotArea dataOnly="0" labelOnly="1" outline="0" fieldPosition="0">
        <references count="4">
          <reference field="0" count="1" selected="0">
            <x v="22"/>
          </reference>
          <reference field="1" count="1" selected="0">
            <x v="13"/>
          </reference>
          <reference field="2" count="1" selected="0">
            <x v="2"/>
          </reference>
          <reference field="3" count="1">
            <x v="18"/>
          </reference>
        </references>
      </pivotArea>
    </format>
    <format dxfId="672">
      <pivotArea dataOnly="0" labelOnly="1" outline="0" fieldPosition="0">
        <references count="4">
          <reference field="0" count="1" selected="0">
            <x v="23"/>
          </reference>
          <reference field="1" count="1" selected="0">
            <x v="13"/>
          </reference>
          <reference field="2" count="1" selected="0">
            <x v="2"/>
          </reference>
          <reference field="3" count="1">
            <x v="18"/>
          </reference>
        </references>
      </pivotArea>
    </format>
    <format dxfId="671">
      <pivotArea dataOnly="0" labelOnly="1" outline="0" fieldPosition="0">
        <references count="4">
          <reference field="0" count="1" selected="0">
            <x v="24"/>
          </reference>
          <reference field="1" count="1" selected="0">
            <x v="13"/>
          </reference>
          <reference field="2" count="1" selected="0">
            <x v="2"/>
          </reference>
          <reference field="3" count="1">
            <x v="18"/>
          </reference>
        </references>
      </pivotArea>
    </format>
    <format dxfId="670">
      <pivotArea dataOnly="0" labelOnly="1" outline="0" fieldPosition="0">
        <references count="4">
          <reference field="0" count="1" selected="0">
            <x v="25"/>
          </reference>
          <reference field="1" count="1" selected="0">
            <x v="13"/>
          </reference>
          <reference field="2" count="1" selected="0">
            <x v="2"/>
          </reference>
          <reference field="3" count="1">
            <x v="18"/>
          </reference>
        </references>
      </pivotArea>
    </format>
    <format dxfId="669">
      <pivotArea dataOnly="0" labelOnly="1" outline="0" fieldPosition="0">
        <references count="4">
          <reference field="0" count="1" selected="0">
            <x v="26"/>
          </reference>
          <reference field="1" count="1" selected="0">
            <x v="13"/>
          </reference>
          <reference field="2" count="1" selected="0">
            <x v="2"/>
          </reference>
          <reference field="3" count="1">
            <x v="18"/>
          </reference>
        </references>
      </pivotArea>
    </format>
    <format dxfId="668">
      <pivotArea dataOnly="0" labelOnly="1" outline="0" fieldPosition="0">
        <references count="4">
          <reference field="0" count="1" selected="0">
            <x v="27"/>
          </reference>
          <reference field="1" count="1" selected="0">
            <x v="14"/>
          </reference>
          <reference field="2" count="1" selected="0">
            <x v="2"/>
          </reference>
          <reference field="3" count="1">
            <x v="19"/>
          </reference>
        </references>
      </pivotArea>
    </format>
    <format dxfId="667">
      <pivotArea dataOnly="0" labelOnly="1" outline="0" fieldPosition="0">
        <references count="4">
          <reference field="0" count="1" selected="0">
            <x v="28"/>
          </reference>
          <reference field="1" count="1" selected="0">
            <x v="0"/>
          </reference>
          <reference field="2" count="1" selected="0">
            <x v="0"/>
          </reference>
          <reference field="3" count="1">
            <x v="0"/>
          </reference>
        </references>
      </pivotArea>
    </format>
    <format dxfId="666">
      <pivotArea dataOnly="0" labelOnly="1" outline="0" fieldPosition="0">
        <references count="4">
          <reference field="0" count="1" selected="0">
            <x v="29"/>
          </reference>
          <reference field="1" count="1" selected="0">
            <x v="0"/>
          </reference>
          <reference field="2" count="1" selected="0">
            <x v="0"/>
          </reference>
          <reference field="3" count="1">
            <x v="0"/>
          </reference>
        </references>
      </pivotArea>
    </format>
    <format dxfId="665">
      <pivotArea dataOnly="0" labelOnly="1" outline="0" fieldPosition="0">
        <references count="4">
          <reference field="0" count="1" selected="0">
            <x v="30"/>
          </reference>
          <reference field="1" count="1" selected="0">
            <x v="5"/>
          </reference>
          <reference field="2" count="1" selected="0">
            <x v="1"/>
          </reference>
          <reference field="3" count="1">
            <x v="4"/>
          </reference>
        </references>
      </pivotArea>
    </format>
    <format dxfId="664">
      <pivotArea dataOnly="0" labelOnly="1" outline="0" fieldPosition="0">
        <references count="4">
          <reference field="0" count="1" selected="0">
            <x v="31"/>
          </reference>
          <reference field="1" count="1" selected="0">
            <x v="7"/>
          </reference>
          <reference field="2" count="1" selected="0">
            <x v="2"/>
          </reference>
          <reference field="3" count="1">
            <x v="8"/>
          </reference>
        </references>
      </pivotArea>
    </format>
    <format dxfId="663">
      <pivotArea dataOnly="0" labelOnly="1" outline="0" fieldPosition="0">
        <references count="4">
          <reference field="0" count="1" selected="0">
            <x v="32"/>
          </reference>
          <reference field="1" count="1" selected="0">
            <x v="10"/>
          </reference>
          <reference field="2" count="1" selected="0">
            <x v="2"/>
          </reference>
          <reference field="3" count="1">
            <x v="13"/>
          </reference>
        </references>
      </pivotArea>
    </format>
    <format dxfId="662">
      <pivotArea dataOnly="0" labelOnly="1" outline="0" fieldPosition="0">
        <references count="4">
          <reference field="0" count="1" selected="0">
            <x v="33"/>
          </reference>
          <reference field="1" count="1" selected="0">
            <x v="8"/>
          </reference>
          <reference field="2" count="1" selected="0">
            <x v="2"/>
          </reference>
          <reference field="3" count="1">
            <x v="9"/>
          </reference>
        </references>
      </pivotArea>
    </format>
    <format dxfId="661">
      <pivotArea dataOnly="0" labelOnly="1" outline="0" fieldPosition="0">
        <references count="4">
          <reference field="0" count="1" selected="0">
            <x v="34"/>
          </reference>
          <reference field="1" count="1" selected="0">
            <x v="1"/>
          </reference>
          <reference field="2" count="1" selected="0">
            <x v="2"/>
          </reference>
          <reference field="3" count="1">
            <x v="1"/>
          </reference>
        </references>
      </pivotArea>
    </format>
    <format dxfId="660">
      <pivotArea dataOnly="0" labelOnly="1" outline="0" fieldPosition="0">
        <references count="4">
          <reference field="0" count="1" selected="0">
            <x v="35"/>
          </reference>
          <reference field="1" count="1" selected="0">
            <x v="12"/>
          </reference>
          <reference field="2" count="1" selected="0">
            <x v="4"/>
          </reference>
          <reference field="3" count="1">
            <x v="23"/>
          </reference>
        </references>
      </pivotArea>
    </format>
    <format dxfId="659">
      <pivotArea dataOnly="0" labelOnly="1" outline="0" fieldPosition="0">
        <references count="4">
          <reference field="0" count="1" selected="0">
            <x v="36"/>
          </reference>
          <reference field="1" count="1" selected="0">
            <x v="8"/>
          </reference>
          <reference field="2" count="1" selected="0">
            <x v="0"/>
          </reference>
          <reference field="3" count="1">
            <x v="3"/>
          </reference>
        </references>
      </pivotArea>
    </format>
    <format dxfId="658">
      <pivotArea dataOnly="0" labelOnly="1" outline="0" fieldPosition="0">
        <references count="4">
          <reference field="0" count="1" selected="0">
            <x v="37"/>
          </reference>
          <reference field="1" count="1" selected="0">
            <x v="2"/>
          </reference>
          <reference field="2" count="1" selected="0">
            <x v="1"/>
          </reference>
          <reference field="3" count="1">
            <x v="2"/>
          </reference>
        </references>
      </pivotArea>
    </format>
    <format dxfId="657">
      <pivotArea dataOnly="0" labelOnly="1" outline="0" fieldPosition="0">
        <references count="4">
          <reference field="0" count="1" selected="0">
            <x v="38"/>
          </reference>
          <reference field="1" count="1" selected="0">
            <x v="11"/>
          </reference>
          <reference field="2" count="1" selected="0">
            <x v="3"/>
          </reference>
          <reference field="3" count="1">
            <x v="20"/>
          </reference>
        </references>
      </pivotArea>
    </format>
    <format dxfId="656">
      <pivotArea dataOnly="0" labelOnly="1" outline="0" fieldPosition="0">
        <references count="4">
          <reference field="0" count="1" selected="0">
            <x v="39"/>
          </reference>
          <reference field="1" count="1" selected="0">
            <x v="10"/>
          </reference>
          <reference field="2" count="1" selected="0">
            <x v="2"/>
          </reference>
          <reference field="3" count="1">
            <x v="13"/>
          </reference>
        </references>
      </pivotArea>
    </format>
    <format dxfId="655">
      <pivotArea dataOnly="0" labelOnly="1" outline="0" fieldPosition="0">
        <references count="2">
          <reference field="0" count="1" selected="0">
            <x v="84"/>
          </reference>
          <reference field="1" count="1">
            <x v="1"/>
          </reference>
        </references>
      </pivotArea>
    </format>
    <format dxfId="654">
      <pivotArea dataOnly="0" labelOnly="1" outline="0" fieldPosition="0">
        <references count="2">
          <reference field="0" count="1" selected="0">
            <x v="90"/>
          </reference>
          <reference field="1" count="1">
            <x v="7"/>
          </reference>
        </references>
      </pivotArea>
    </format>
    <format dxfId="653">
      <pivotArea dataOnly="0" labelOnly="1" outline="0" fieldPosition="0">
        <references count="2">
          <reference field="0" count="1" selected="0">
            <x v="91"/>
          </reference>
          <reference field="1" count="1">
            <x v="6"/>
          </reference>
        </references>
      </pivotArea>
    </format>
    <format dxfId="652">
      <pivotArea dataOnly="0" labelOnly="1" outline="0" fieldPosition="0">
        <references count="2">
          <reference field="0" count="1" selected="0">
            <x v="92"/>
          </reference>
          <reference field="1" count="1">
            <x v="13"/>
          </reference>
        </references>
      </pivotArea>
    </format>
    <format dxfId="651">
      <pivotArea dataOnly="0" labelOnly="1" outline="0" fieldPosition="0">
        <references count="3">
          <reference field="0" count="1" selected="0">
            <x v="84"/>
          </reference>
          <reference field="1" count="1" selected="0">
            <x v="1"/>
          </reference>
          <reference field="2" count="1">
            <x v="4"/>
          </reference>
        </references>
      </pivotArea>
    </format>
    <format dxfId="650">
      <pivotArea dataOnly="0" labelOnly="1" outline="0" fieldPosition="0">
        <references count="3">
          <reference field="0" count="1" selected="0">
            <x v="91"/>
          </reference>
          <reference field="1" count="1" selected="0">
            <x v="6"/>
          </reference>
          <reference field="2" count="1">
            <x v="2"/>
          </reference>
        </references>
      </pivotArea>
    </format>
    <format dxfId="649">
      <pivotArea dataOnly="0" labelOnly="1" outline="0" fieldPosition="0">
        <references count="4">
          <reference field="0" count="1" selected="0">
            <x v="84"/>
          </reference>
          <reference field="1" count="1" selected="0">
            <x v="1"/>
          </reference>
          <reference field="2" count="1" selected="0">
            <x v="4"/>
          </reference>
          <reference field="3" count="1">
            <x v="41"/>
          </reference>
        </references>
      </pivotArea>
    </format>
    <format dxfId="648">
      <pivotArea dataOnly="0" labelOnly="1" outline="0" fieldPosition="0">
        <references count="4">
          <reference field="0" count="1" selected="0">
            <x v="90"/>
          </reference>
          <reference field="1" count="1" selected="0">
            <x v="7"/>
          </reference>
          <reference field="2" count="1" selected="0">
            <x v="4"/>
          </reference>
          <reference field="3" count="1">
            <x v="18"/>
          </reference>
        </references>
      </pivotArea>
    </format>
    <format dxfId="647">
      <pivotArea dataOnly="0" labelOnly="1" outline="0" fieldPosition="0">
        <references count="4">
          <reference field="0" count="1" selected="0">
            <x v="91"/>
          </reference>
          <reference field="1" count="1" selected="0">
            <x v="6"/>
          </reference>
          <reference field="2" count="1" selected="0">
            <x v="2"/>
          </reference>
          <reference field="3" count="1">
            <x v="7"/>
          </reference>
        </references>
      </pivotArea>
    </format>
    <format dxfId="646">
      <pivotArea dataOnly="0" labelOnly="1" outline="0" fieldPosition="0">
        <references count="4">
          <reference field="0" count="1" selected="0">
            <x v="92"/>
          </reference>
          <reference field="1" count="1" selected="0">
            <x v="13"/>
          </reference>
          <reference field="2" count="1" selected="0">
            <x v="2"/>
          </reference>
          <reference field="3" count="1">
            <x v="18"/>
          </reference>
        </references>
      </pivotArea>
    </format>
  </formats>
  <pivotTableStyleInfo name="PivotStyleMedium11" showRowHeaders="0" showColHeaders="1" showRowStripes="0" showColStripes="0" showLastColumn="1"/>
  <extLs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ella_pivot1" cacheId="1" applyNumberFormats="0" applyBorderFormats="0" applyFontFormats="0" applyPatternFormats="0" applyAlignmentFormats="0" applyWidthHeightFormats="1" dataCaption="Valori" updatedVersion="6" minRefreshableVersion="3" showDrill="0" showDataTips="0" enableDrill="0" rowGrandTotals="0" colGrandTotals="0" itemPrintTitles="1" createdVersion="5" indent="0" showHeaders="0" compact="0" compactData="0" multipleFieldFilters="0">
  <location ref="B6:C9" firstHeaderRow="0" firstDataRow="0" firstDataCol="2"/>
  <pivotFields count="2">
    <pivotField axis="axisRow" compact="0" outline="0" showAll="0" defaultSubtotal="0">
      <items count="94">
        <item m="1" x="4"/>
        <item m="1" x="72"/>
        <item m="1" x="25"/>
        <item m="1" x="21"/>
        <item m="1" x="50"/>
        <item m="1" x="68"/>
        <item m="1" x="71"/>
        <item m="1" x="62"/>
        <item m="1" x="37"/>
        <item m="1" x="20"/>
        <item m="1" x="49"/>
        <item m="1" x="43"/>
        <item m="1" x="10"/>
        <item m="1" x="46"/>
        <item m="1" x="78"/>
        <item m="1" x="74"/>
        <item m="1" x="55"/>
        <item m="1" x="54"/>
        <item m="1" x="84"/>
        <item m="1" x="32"/>
        <item m="1" x="34"/>
        <item m="1" x="64"/>
        <item m="1" x="12"/>
        <item m="1" x="75"/>
        <item m="1" x="48"/>
        <item m="1" x="40"/>
        <item m="1" x="17"/>
        <item m="1" x="51"/>
        <item m="1" x="53"/>
        <item m="1" x="61"/>
        <item m="1" x="38"/>
        <item m="1" x="66"/>
        <item m="1" x="83"/>
        <item m="1" x="23"/>
        <item m="1" x="31"/>
        <item m="1" x="52"/>
        <item m="1" x="44"/>
        <item m="1" x="85"/>
        <item m="1" x="93"/>
        <item m="1" x="24"/>
        <item m="1" x="6"/>
        <item m="1" x="80"/>
        <item m="1" x="18"/>
        <item m="1" x="7"/>
        <item m="1" x="16"/>
        <item m="1" x="82"/>
        <item m="1" x="60"/>
        <item m="1" x="65"/>
        <item m="1" x="14"/>
        <item m="1" x="86"/>
        <item m="1" x="28"/>
        <item m="1" x="9"/>
        <item m="1" x="92"/>
        <item m="1" x="19"/>
        <item m="1" x="11"/>
        <item m="1" x="36"/>
        <item m="1" x="26"/>
        <item m="1" x="69"/>
        <item m="1" x="56"/>
        <item m="1" x="22"/>
        <item m="1" x="58"/>
        <item m="1" x="30"/>
        <item m="1" x="47"/>
        <item m="1" x="91"/>
        <item m="1" x="73"/>
        <item m="1" x="57"/>
        <item m="1" x="39"/>
        <item m="1" x="15"/>
        <item m="1" x="35"/>
        <item m="1" x="70"/>
        <item m="1" x="88"/>
        <item m="1" x="29"/>
        <item m="1" x="81"/>
        <item m="1" x="42"/>
        <item m="1" x="59"/>
        <item m="1" x="41"/>
        <item m="1" x="79"/>
        <item m="1" x="63"/>
        <item m="1" x="77"/>
        <item m="1" x="89"/>
        <item m="1" x="33"/>
        <item m="1" x="67"/>
        <item m="1" x="87"/>
        <item m="1" x="5"/>
        <item m="1" x="90"/>
        <item x="0"/>
        <item m="1" x="8"/>
        <item m="1" x="76"/>
        <item m="1" x="13"/>
        <item m="1" x="45"/>
        <item m="1" x="27"/>
        <item x="1"/>
        <item x="2"/>
        <item x="3"/>
      </items>
    </pivotField>
    <pivotField axis="axisRow" compact="0" outline="0" showAll="0" defaultSubtotal="0">
      <items count="83">
        <item m="1" x="4"/>
        <item m="1" x="26"/>
        <item m="1" x="22"/>
        <item m="1" x="70"/>
        <item n="Occorre adottare ogni misura possibile affinché le commissioni di concorso operino nella massima trasparenza, disponendo la pubblicazione più ampia e tempestiva possibile dei verbali di concorso." m="1" x="39"/>
        <item m="1" x="25"/>
        <item m="1" x="60"/>
        <item m="1" x="77"/>
        <item n="Il meccanismo della spesa ha acquistato in questi ultimi anni degli automatismi tali che, se si è seguito tutto il procedimento: bilancio preventivo, PEG, scelta del contraente, impegno di spesa, registrazione dell'impegno, liquidazione, emissione del ma" x="3"/>
        <item m="1" x="17"/>
        <item m="1" x="75"/>
        <item m="1" x="59"/>
        <item m="1" x="21"/>
        <item n="Le fattispecie in cui si concretizzano questi processi sono le più varie, ma diventano rilevanti ai fini dell'anticorruzione solo quando &quot;si decidono&quot; dilazioni, sconti, azzeramenti, rimodulazioni del debito ecc. In questi casi si dovrebbe produrre anche" m="1" x="19"/>
        <item m="1" x="49"/>
        <item m="1" x="47"/>
        <item m="1" x="37"/>
        <item m="1" x="23"/>
        <item m="1" x="56"/>
        <item n="Rispetto della Legge n. 241/90 e del D.lgs. n. 267/2000 e delle norme speciali." m="1" x="36"/>
        <item m="1" x="72"/>
        <item m="1" x="82"/>
        <item m="1" x="42"/>
        <item m="1" x="55"/>
        <item n="Occorre verificare il conferimento dell'incarico mediante procedura a evidenza pubblica,l'estensione del rispetto degli obblighi previsti codice di comportamento dell’ente, l'assenza conflitto di interessi e la dichiarazione di assenza di incompatibilità" m="1" x="14"/>
        <item m="1" x="68"/>
        <item m="1" x="32"/>
        <item m="1" x="41"/>
        <item m="1" x="30"/>
        <item m="1" x="44"/>
        <item m="1" x="15"/>
        <item m="1" x="62"/>
        <item m="1" x="81"/>
        <item m="1" x="24"/>
        <item m="1" x="64"/>
        <item m="1" x="38"/>
        <item m="1" x="80"/>
        <item m="1" x="9"/>
        <item m="1" x="6"/>
        <item n="Rispetto del codice di comportamento." m="1" x="61"/>
        <item m="1" x="16"/>
        <item m="1" x="52"/>
        <item m="1" x="18"/>
        <item m="1" x="7"/>
        <item m="1" x="28"/>
        <item n="Verifica delle operazioni compiute dagli ufficiali d'anagrafe tenuto conto che il procedimento si basa anche sulle riusltanze degli accertamenti compiuti  dagli Agenti di Polizia Locale in merito al requisito della dimora abituale. " m="1" x="79"/>
        <item m="1" x="12"/>
        <item m="1" x="78"/>
        <item m="1" x="76"/>
        <item m="1" x="29"/>
        <item m="1" x="35"/>
        <item m="1" x="65"/>
        <item m="1" x="33"/>
        <item m="1" x="20"/>
        <item m="1" x="11"/>
        <item m="1" x="34"/>
        <item m="1" x="54"/>
        <item m="1" x="67"/>
        <item m="1" x="66"/>
        <item m="1" x="63"/>
        <item m="1" x="8"/>
        <item m="1" x="58"/>
        <item m="1" x="27"/>
        <item m="1" x="5"/>
        <item m="1" x="50"/>
        <item m="1" x="40"/>
        <item m="1" x="74"/>
        <item m="1" x="10"/>
        <item m="1" x="53"/>
        <item m="1" x="51"/>
        <item m="1" x="71"/>
        <item m="1" x="57"/>
        <item m="1" x="13"/>
        <item m="1" x="69"/>
        <item n="Occorre verificare:                      -il conferimento incarico mediante procedura a evidenza pubblica _x000a_-l'attribuzione incarico con previsioni di verifica congruità prezzo _x000a_-l'estensione del rispetto degli obblighi previsti codice di comportamento de" m="1" x="43"/>
        <item n="Le recenti novità che obbligano al ricorso al mercato elettronico e alla limitazione solo a determinate forniture di meccanismi semplificati di gara, sembrerebbero aver ridotto molto il rischio corruttivo. Risulta però necessaria, anche a campione, una p" x="2"/>
        <item m="1" x="48"/>
        <item m="1" x="31"/>
        <item n="Non si registrano pericoli corruttivi nella misura in cui questo ente ha avviato un processo di adozione di procedure che determinano la corretta gestione delle operazioni." m="1" x="73"/>
        <item n="Rispetto della Legge n. 241/90 e del D.lgs. n. 267/2000 e delle norme speciali.2" m="1" x="45"/>
        <item n="Rispetto del codice di comportamento.2" m="1" x="46"/>
        <item x="1"/>
        <item x="0"/>
      </items>
    </pivotField>
  </pivotFields>
  <rowFields count="2">
    <field x="0"/>
    <field x="1"/>
  </rowFields>
  <rowItems count="4">
    <i>
      <x v="85"/>
      <x v="82"/>
    </i>
    <i>
      <x v="91"/>
      <x v="81"/>
    </i>
    <i>
      <x v="92"/>
      <x v="75"/>
    </i>
    <i>
      <x v="93"/>
      <x v="8"/>
    </i>
  </rowItems>
  <colItems count="1">
    <i/>
  </colItems>
  <formats count="643">
    <format dxfId="645">
      <pivotArea dataOnly="0" labelOnly="1" outline="0" fieldPosition="0">
        <references count="2">
          <reference field="0" count="1" selected="0">
            <x v="0"/>
          </reference>
          <reference field="1" count="0"/>
        </references>
      </pivotArea>
    </format>
    <format dxfId="644">
      <pivotArea dataOnly="0" labelOnly="1" outline="0" fieldPosition="0">
        <references count="1">
          <reference field="0" count="1">
            <x v="0"/>
          </reference>
        </references>
      </pivotArea>
    </format>
    <format dxfId="643">
      <pivotArea dataOnly="0" labelOnly="1" outline="0" fieldPosition="0">
        <references count="1">
          <reference field="0" count="1">
            <x v="1"/>
          </reference>
        </references>
      </pivotArea>
    </format>
    <format dxfId="642">
      <pivotArea dataOnly="0" labelOnly="1" outline="0" fieldPosition="0">
        <references count="1">
          <reference field="0" count="1">
            <x v="2"/>
          </reference>
        </references>
      </pivotArea>
    </format>
    <format dxfId="641">
      <pivotArea dataOnly="0" labelOnly="1" outline="0" fieldPosition="0">
        <references count="1">
          <reference field="0" count="1">
            <x v="3"/>
          </reference>
        </references>
      </pivotArea>
    </format>
    <format dxfId="640">
      <pivotArea dataOnly="0" labelOnly="1" outline="0" fieldPosition="0">
        <references count="1">
          <reference field="0" count="1">
            <x v="4"/>
          </reference>
        </references>
      </pivotArea>
    </format>
    <format dxfId="639">
      <pivotArea dataOnly="0" labelOnly="1" outline="0" fieldPosition="0">
        <references count="1">
          <reference field="0" count="1">
            <x v="5"/>
          </reference>
        </references>
      </pivotArea>
    </format>
    <format dxfId="638">
      <pivotArea dataOnly="0" labelOnly="1" outline="0" fieldPosition="0">
        <references count="1">
          <reference field="0" count="1">
            <x v="6"/>
          </reference>
        </references>
      </pivotArea>
    </format>
    <format dxfId="637">
      <pivotArea dataOnly="0" labelOnly="1" outline="0" fieldPosition="0">
        <references count="1">
          <reference field="0" count="1">
            <x v="7"/>
          </reference>
        </references>
      </pivotArea>
    </format>
    <format dxfId="636">
      <pivotArea dataOnly="0" labelOnly="1" outline="0" fieldPosition="0">
        <references count="1">
          <reference field="0" count="1">
            <x v="8"/>
          </reference>
        </references>
      </pivotArea>
    </format>
    <format dxfId="635">
      <pivotArea dataOnly="0" labelOnly="1" outline="0" fieldPosition="0">
        <references count="1">
          <reference field="0" count="1">
            <x v="9"/>
          </reference>
        </references>
      </pivotArea>
    </format>
    <format dxfId="634">
      <pivotArea dataOnly="0" labelOnly="1" outline="0" fieldPosition="0">
        <references count="1">
          <reference field="0" count="1">
            <x v="10"/>
          </reference>
        </references>
      </pivotArea>
    </format>
    <format dxfId="633">
      <pivotArea dataOnly="0" labelOnly="1" outline="0" fieldPosition="0">
        <references count="1">
          <reference field="0" count="1">
            <x v="11"/>
          </reference>
        </references>
      </pivotArea>
    </format>
    <format dxfId="632">
      <pivotArea dataOnly="0" labelOnly="1" outline="0" fieldPosition="0">
        <references count="1">
          <reference field="0" count="1">
            <x v="12"/>
          </reference>
        </references>
      </pivotArea>
    </format>
    <format dxfId="631">
      <pivotArea dataOnly="0" labelOnly="1" outline="0" fieldPosition="0">
        <references count="1">
          <reference field="0" count="1">
            <x v="13"/>
          </reference>
        </references>
      </pivotArea>
    </format>
    <format dxfId="630">
      <pivotArea dataOnly="0" labelOnly="1" outline="0" fieldPosition="0">
        <references count="1">
          <reference field="0" count="1">
            <x v="14"/>
          </reference>
        </references>
      </pivotArea>
    </format>
    <format dxfId="629">
      <pivotArea dataOnly="0" labelOnly="1" outline="0" fieldPosition="0">
        <references count="1">
          <reference field="0" count="1">
            <x v="15"/>
          </reference>
        </references>
      </pivotArea>
    </format>
    <format dxfId="628">
      <pivotArea dataOnly="0" labelOnly="1" outline="0" fieldPosition="0">
        <references count="1">
          <reference field="0" count="1">
            <x v="16"/>
          </reference>
        </references>
      </pivotArea>
    </format>
    <format dxfId="627">
      <pivotArea dataOnly="0" labelOnly="1" outline="0" fieldPosition="0">
        <references count="1">
          <reference field="0" count="1">
            <x v="17"/>
          </reference>
        </references>
      </pivotArea>
    </format>
    <format dxfId="626">
      <pivotArea dataOnly="0" labelOnly="1" outline="0" fieldPosition="0">
        <references count="1">
          <reference field="0" count="1">
            <x v="18"/>
          </reference>
        </references>
      </pivotArea>
    </format>
    <format dxfId="625">
      <pivotArea dataOnly="0" labelOnly="1" outline="0" fieldPosition="0">
        <references count="1">
          <reference field="0" count="1">
            <x v="19"/>
          </reference>
        </references>
      </pivotArea>
    </format>
    <format dxfId="624">
      <pivotArea dataOnly="0" labelOnly="1" outline="0" fieldPosition="0">
        <references count="1">
          <reference field="0" count="1">
            <x v="20"/>
          </reference>
        </references>
      </pivotArea>
    </format>
    <format dxfId="623">
      <pivotArea dataOnly="0" labelOnly="1" outline="0" fieldPosition="0">
        <references count="1">
          <reference field="0" count="1">
            <x v="21"/>
          </reference>
        </references>
      </pivotArea>
    </format>
    <format dxfId="622">
      <pivotArea dataOnly="0" labelOnly="1" outline="0" fieldPosition="0">
        <references count="1">
          <reference field="0" count="1">
            <x v="22"/>
          </reference>
        </references>
      </pivotArea>
    </format>
    <format dxfId="621">
      <pivotArea dataOnly="0" labelOnly="1" outline="0" fieldPosition="0">
        <references count="1">
          <reference field="0" count="1">
            <x v="23"/>
          </reference>
        </references>
      </pivotArea>
    </format>
    <format dxfId="620">
      <pivotArea dataOnly="0" labelOnly="1" outline="0" fieldPosition="0">
        <references count="1">
          <reference field="0" count="1">
            <x v="24"/>
          </reference>
        </references>
      </pivotArea>
    </format>
    <format dxfId="619">
      <pivotArea dataOnly="0" labelOnly="1" outline="0" fieldPosition="0">
        <references count="1">
          <reference field="0" count="1">
            <x v="25"/>
          </reference>
        </references>
      </pivotArea>
    </format>
    <format dxfId="618">
      <pivotArea dataOnly="0" labelOnly="1" outline="0" fieldPosition="0">
        <references count="1">
          <reference field="0" count="1">
            <x v="26"/>
          </reference>
        </references>
      </pivotArea>
    </format>
    <format dxfId="617">
      <pivotArea dataOnly="0" labelOnly="1" outline="0" fieldPosition="0">
        <references count="1">
          <reference field="0" count="1">
            <x v="27"/>
          </reference>
        </references>
      </pivotArea>
    </format>
    <format dxfId="616">
      <pivotArea dataOnly="0" labelOnly="1" outline="0" fieldPosition="0">
        <references count="1">
          <reference field="0" count="1">
            <x v="28"/>
          </reference>
        </references>
      </pivotArea>
    </format>
    <format dxfId="615">
      <pivotArea dataOnly="0" labelOnly="1" outline="0" fieldPosition="0">
        <references count="1">
          <reference field="0" count="1">
            <x v="29"/>
          </reference>
        </references>
      </pivotArea>
    </format>
    <format dxfId="614">
      <pivotArea dataOnly="0" labelOnly="1" outline="0" fieldPosition="0">
        <references count="1">
          <reference field="0" count="1">
            <x v="30"/>
          </reference>
        </references>
      </pivotArea>
    </format>
    <format dxfId="613">
      <pivotArea dataOnly="0" labelOnly="1" outline="0" fieldPosition="0">
        <references count="1">
          <reference field="0" count="1">
            <x v="31"/>
          </reference>
        </references>
      </pivotArea>
    </format>
    <format dxfId="612">
      <pivotArea dataOnly="0" labelOnly="1" outline="0" fieldPosition="0">
        <references count="1">
          <reference field="0" count="1">
            <x v="32"/>
          </reference>
        </references>
      </pivotArea>
    </format>
    <format dxfId="611">
      <pivotArea dataOnly="0" labelOnly="1" outline="0" fieldPosition="0">
        <references count="1">
          <reference field="0" count="1">
            <x v="33"/>
          </reference>
        </references>
      </pivotArea>
    </format>
    <format dxfId="610">
      <pivotArea dataOnly="0" labelOnly="1" outline="0" fieldPosition="0">
        <references count="1">
          <reference field="0" count="1">
            <x v="34"/>
          </reference>
        </references>
      </pivotArea>
    </format>
    <format dxfId="609">
      <pivotArea dataOnly="0" labelOnly="1" outline="0" fieldPosition="0">
        <references count="1">
          <reference field="0" count="1">
            <x v="35"/>
          </reference>
        </references>
      </pivotArea>
    </format>
    <format dxfId="608">
      <pivotArea dataOnly="0" labelOnly="1" outline="0" fieldPosition="0">
        <references count="1">
          <reference field="0" count="1">
            <x v="36"/>
          </reference>
        </references>
      </pivotArea>
    </format>
    <format dxfId="607">
      <pivotArea dataOnly="0" labelOnly="1" outline="0" fieldPosition="0">
        <references count="1">
          <reference field="0" count="1">
            <x v="37"/>
          </reference>
        </references>
      </pivotArea>
    </format>
    <format dxfId="606">
      <pivotArea dataOnly="0" labelOnly="1" outline="0" fieldPosition="0">
        <references count="1">
          <reference field="0" count="1">
            <x v="38"/>
          </reference>
        </references>
      </pivotArea>
    </format>
    <format dxfId="605">
      <pivotArea dataOnly="0" labelOnly="1" outline="0" fieldPosition="0">
        <references count="1">
          <reference field="0" count="1">
            <x v="39"/>
          </reference>
        </references>
      </pivotArea>
    </format>
    <format dxfId="604">
      <pivotArea dataOnly="0" labelOnly="1" outline="0" fieldPosition="0">
        <references count="1">
          <reference field="0" count="1">
            <x v="0"/>
          </reference>
        </references>
      </pivotArea>
    </format>
    <format dxfId="603">
      <pivotArea dataOnly="0" labelOnly="1" outline="0" fieldPosition="0">
        <references count="1">
          <reference field="0" count="1">
            <x v="13"/>
          </reference>
        </references>
      </pivotArea>
    </format>
    <format dxfId="602">
      <pivotArea dataOnly="0" labelOnly="1" outline="0" fieldPosition="0">
        <references count="1">
          <reference field="0" count="1">
            <x v="14"/>
          </reference>
        </references>
      </pivotArea>
    </format>
    <format dxfId="601">
      <pivotArea dataOnly="0" labelOnly="1" outline="0" fieldPosition="0">
        <references count="1">
          <reference field="0" count="1">
            <x v="15"/>
          </reference>
        </references>
      </pivotArea>
    </format>
    <format dxfId="600">
      <pivotArea dataOnly="0" labelOnly="1" outline="0" fieldPosition="0">
        <references count="1">
          <reference field="0" count="1">
            <x v="16"/>
          </reference>
        </references>
      </pivotArea>
    </format>
    <format dxfId="599">
      <pivotArea dataOnly="0" labelOnly="1" outline="0" fieldPosition="0">
        <references count="1">
          <reference field="0" count="1">
            <x v="17"/>
          </reference>
        </references>
      </pivotArea>
    </format>
    <format dxfId="598">
      <pivotArea dataOnly="0" labelOnly="1" outline="0" fieldPosition="0">
        <references count="1">
          <reference field="0" count="1">
            <x v="18"/>
          </reference>
        </references>
      </pivotArea>
    </format>
    <format dxfId="597">
      <pivotArea dataOnly="0" labelOnly="1" outline="0" fieldPosition="0">
        <references count="1">
          <reference field="0" count="1">
            <x v="19"/>
          </reference>
        </references>
      </pivotArea>
    </format>
    <format dxfId="596">
      <pivotArea dataOnly="0" labelOnly="1" outline="0" fieldPosition="0">
        <references count="1">
          <reference field="0" count="1">
            <x v="20"/>
          </reference>
        </references>
      </pivotArea>
    </format>
    <format dxfId="595">
      <pivotArea dataOnly="0" labelOnly="1" outline="0" fieldPosition="0">
        <references count="1">
          <reference field="0" count="1">
            <x v="21"/>
          </reference>
        </references>
      </pivotArea>
    </format>
    <format dxfId="594">
      <pivotArea dataOnly="0" labelOnly="1" outline="0" fieldPosition="0">
        <references count="1">
          <reference field="0" count="1">
            <x v="22"/>
          </reference>
        </references>
      </pivotArea>
    </format>
    <format dxfId="593">
      <pivotArea dataOnly="0" labelOnly="1" outline="0" fieldPosition="0">
        <references count="1">
          <reference field="0" count="1">
            <x v="23"/>
          </reference>
        </references>
      </pivotArea>
    </format>
    <format dxfId="592">
      <pivotArea dataOnly="0" labelOnly="1" outline="0" fieldPosition="0">
        <references count="1">
          <reference field="0" count="1">
            <x v="24"/>
          </reference>
        </references>
      </pivotArea>
    </format>
    <format dxfId="591">
      <pivotArea dataOnly="0" labelOnly="1" outline="0" fieldPosition="0">
        <references count="1">
          <reference field="0" count="1">
            <x v="25"/>
          </reference>
        </references>
      </pivotArea>
    </format>
    <format dxfId="590">
      <pivotArea dataOnly="0" labelOnly="1" outline="0" fieldPosition="0">
        <references count="1">
          <reference field="0" count="1">
            <x v="26"/>
          </reference>
        </references>
      </pivotArea>
    </format>
    <format dxfId="589">
      <pivotArea dataOnly="0" labelOnly="1" outline="0" fieldPosition="0">
        <references count="1">
          <reference field="0" count="1">
            <x v="28"/>
          </reference>
        </references>
      </pivotArea>
    </format>
    <format dxfId="588">
      <pivotArea dataOnly="0" labelOnly="1" outline="0" fieldPosition="0">
        <references count="1">
          <reference field="0" count="1">
            <x v="31"/>
          </reference>
        </references>
      </pivotArea>
    </format>
    <format dxfId="587">
      <pivotArea dataOnly="0" labelOnly="1" outline="0" fieldPosition="0">
        <references count="1">
          <reference field="0" count="1">
            <x v="33"/>
          </reference>
        </references>
      </pivotArea>
    </format>
    <format dxfId="586">
      <pivotArea dataOnly="0" labelOnly="1" outline="0" fieldPosition="0">
        <references count="1">
          <reference field="0" count="1">
            <x v="34"/>
          </reference>
        </references>
      </pivotArea>
    </format>
    <format dxfId="585">
      <pivotArea dataOnly="0" labelOnly="1" outline="0" fieldPosition="0">
        <references count="1">
          <reference field="0" count="1">
            <x v="36"/>
          </reference>
        </references>
      </pivotArea>
    </format>
    <format dxfId="584">
      <pivotArea dataOnly="0" labelOnly="1" outline="0" fieldPosition="0">
        <references count="1">
          <reference field="0" count="1">
            <x v="38"/>
          </reference>
        </references>
      </pivotArea>
    </format>
    <format dxfId="583">
      <pivotArea dataOnly="0" labelOnly="1" outline="0" fieldPosition="0">
        <references count="1">
          <reference field="0" count="1">
            <x v="0"/>
          </reference>
        </references>
      </pivotArea>
    </format>
    <format dxfId="582">
      <pivotArea dataOnly="0" labelOnly="1" outline="0" fieldPosition="0">
        <references count="1">
          <reference field="0" count="1">
            <x v="1"/>
          </reference>
        </references>
      </pivotArea>
    </format>
    <format dxfId="581">
      <pivotArea dataOnly="0" labelOnly="1" outline="0" fieldPosition="0">
        <references count="1">
          <reference field="0" count="1">
            <x v="2"/>
          </reference>
        </references>
      </pivotArea>
    </format>
    <format dxfId="580">
      <pivotArea dataOnly="0" labelOnly="1" outline="0" fieldPosition="0">
        <references count="1">
          <reference field="0" count="1">
            <x v="3"/>
          </reference>
        </references>
      </pivotArea>
    </format>
    <format dxfId="579">
      <pivotArea dataOnly="0" labelOnly="1" outline="0" fieldPosition="0">
        <references count="1">
          <reference field="0" count="1">
            <x v="4"/>
          </reference>
        </references>
      </pivotArea>
    </format>
    <format dxfId="578">
      <pivotArea dataOnly="0" labelOnly="1" outline="0" fieldPosition="0">
        <references count="1">
          <reference field="0" count="1">
            <x v="5"/>
          </reference>
        </references>
      </pivotArea>
    </format>
    <format dxfId="577">
      <pivotArea dataOnly="0" labelOnly="1" outline="0" fieldPosition="0">
        <references count="1">
          <reference field="0" count="1">
            <x v="6"/>
          </reference>
        </references>
      </pivotArea>
    </format>
    <format dxfId="576">
      <pivotArea dataOnly="0" labelOnly="1" outline="0" fieldPosition="0">
        <references count="1">
          <reference field="0" count="1">
            <x v="7"/>
          </reference>
        </references>
      </pivotArea>
    </format>
    <format dxfId="575">
      <pivotArea dataOnly="0" labelOnly="1" outline="0" fieldPosition="0">
        <references count="1">
          <reference field="0" count="1">
            <x v="8"/>
          </reference>
        </references>
      </pivotArea>
    </format>
    <format dxfId="574">
      <pivotArea dataOnly="0" labelOnly="1" outline="0" fieldPosition="0">
        <references count="1">
          <reference field="0" count="1">
            <x v="9"/>
          </reference>
        </references>
      </pivotArea>
    </format>
    <format dxfId="573">
      <pivotArea dataOnly="0" labelOnly="1" outline="0" fieldPosition="0">
        <references count="1">
          <reference field="0" count="1">
            <x v="10"/>
          </reference>
        </references>
      </pivotArea>
    </format>
    <format dxfId="572">
      <pivotArea dataOnly="0" labelOnly="1" outline="0" fieldPosition="0">
        <references count="1">
          <reference field="0" count="1">
            <x v="11"/>
          </reference>
        </references>
      </pivotArea>
    </format>
    <format dxfId="571">
      <pivotArea dataOnly="0" labelOnly="1" outline="0" fieldPosition="0">
        <references count="1">
          <reference field="0" count="1">
            <x v="12"/>
          </reference>
        </references>
      </pivotArea>
    </format>
    <format dxfId="570">
      <pivotArea dataOnly="0" labelOnly="1" outline="0" fieldPosition="0">
        <references count="1">
          <reference field="0" count="1">
            <x v="13"/>
          </reference>
        </references>
      </pivotArea>
    </format>
    <format dxfId="569">
      <pivotArea dataOnly="0" labelOnly="1" outline="0" fieldPosition="0">
        <references count="1">
          <reference field="0" count="1">
            <x v="14"/>
          </reference>
        </references>
      </pivotArea>
    </format>
    <format dxfId="568">
      <pivotArea dataOnly="0" labelOnly="1" outline="0" fieldPosition="0">
        <references count="1">
          <reference field="0" count="1">
            <x v="15"/>
          </reference>
        </references>
      </pivotArea>
    </format>
    <format dxfId="567">
      <pivotArea dataOnly="0" labelOnly="1" outline="0" fieldPosition="0">
        <references count="1">
          <reference field="0" count="1">
            <x v="16"/>
          </reference>
        </references>
      </pivotArea>
    </format>
    <format dxfId="566">
      <pivotArea dataOnly="0" labelOnly="1" outline="0" fieldPosition="0">
        <references count="1">
          <reference field="0" count="1">
            <x v="17"/>
          </reference>
        </references>
      </pivotArea>
    </format>
    <format dxfId="565">
      <pivotArea dataOnly="0" labelOnly="1" outline="0" fieldPosition="0">
        <references count="1">
          <reference field="0" count="1">
            <x v="18"/>
          </reference>
        </references>
      </pivotArea>
    </format>
    <format dxfId="564">
      <pivotArea dataOnly="0" labelOnly="1" outline="0" fieldPosition="0">
        <references count="1">
          <reference field="0" count="1">
            <x v="19"/>
          </reference>
        </references>
      </pivotArea>
    </format>
    <format dxfId="563">
      <pivotArea dataOnly="0" labelOnly="1" outline="0" fieldPosition="0">
        <references count="1">
          <reference field="0" count="1">
            <x v="20"/>
          </reference>
        </references>
      </pivotArea>
    </format>
    <format dxfId="562">
      <pivotArea dataOnly="0" labelOnly="1" outline="0" fieldPosition="0">
        <references count="1">
          <reference field="0" count="1">
            <x v="21"/>
          </reference>
        </references>
      </pivotArea>
    </format>
    <format dxfId="561">
      <pivotArea dataOnly="0" labelOnly="1" outline="0" fieldPosition="0">
        <references count="1">
          <reference field="0" count="1">
            <x v="22"/>
          </reference>
        </references>
      </pivotArea>
    </format>
    <format dxfId="560">
      <pivotArea dataOnly="0" labelOnly="1" outline="0" fieldPosition="0">
        <references count="1">
          <reference field="0" count="1">
            <x v="23"/>
          </reference>
        </references>
      </pivotArea>
    </format>
    <format dxfId="559">
      <pivotArea dataOnly="0" labelOnly="1" outline="0" fieldPosition="0">
        <references count="1">
          <reference field="0" count="1">
            <x v="24"/>
          </reference>
        </references>
      </pivotArea>
    </format>
    <format dxfId="558">
      <pivotArea dataOnly="0" labelOnly="1" outline="0" fieldPosition="0">
        <references count="1">
          <reference field="0" count="1">
            <x v="25"/>
          </reference>
        </references>
      </pivotArea>
    </format>
    <format dxfId="557">
      <pivotArea dataOnly="0" labelOnly="1" outline="0" fieldPosition="0">
        <references count="1">
          <reference field="0" count="1">
            <x v="26"/>
          </reference>
        </references>
      </pivotArea>
    </format>
    <format dxfId="556">
      <pivotArea dataOnly="0" labelOnly="1" outline="0" fieldPosition="0">
        <references count="1">
          <reference field="0" count="1">
            <x v="27"/>
          </reference>
        </references>
      </pivotArea>
    </format>
    <format dxfId="555">
      <pivotArea dataOnly="0" labelOnly="1" outline="0" fieldPosition="0">
        <references count="1">
          <reference field="0" count="1">
            <x v="28"/>
          </reference>
        </references>
      </pivotArea>
    </format>
    <format dxfId="554">
      <pivotArea dataOnly="0" labelOnly="1" outline="0" fieldPosition="0">
        <references count="1">
          <reference field="0" count="1">
            <x v="29"/>
          </reference>
        </references>
      </pivotArea>
    </format>
    <format dxfId="553">
      <pivotArea dataOnly="0" labelOnly="1" outline="0" fieldPosition="0">
        <references count="1">
          <reference field="0" count="1">
            <x v="30"/>
          </reference>
        </references>
      </pivotArea>
    </format>
    <format dxfId="552">
      <pivotArea dataOnly="0" labelOnly="1" outline="0" fieldPosition="0">
        <references count="1">
          <reference field="0" count="1">
            <x v="31"/>
          </reference>
        </references>
      </pivotArea>
    </format>
    <format dxfId="551">
      <pivotArea dataOnly="0" labelOnly="1" outline="0" fieldPosition="0">
        <references count="1">
          <reference field="0" count="1">
            <x v="32"/>
          </reference>
        </references>
      </pivotArea>
    </format>
    <format dxfId="550">
      <pivotArea dataOnly="0" labelOnly="1" outline="0" fieldPosition="0">
        <references count="1">
          <reference field="0" count="1">
            <x v="33"/>
          </reference>
        </references>
      </pivotArea>
    </format>
    <format dxfId="549">
      <pivotArea dataOnly="0" labelOnly="1" outline="0" fieldPosition="0">
        <references count="1">
          <reference field="0" count="1">
            <x v="34"/>
          </reference>
        </references>
      </pivotArea>
    </format>
    <format dxfId="548">
      <pivotArea dataOnly="0" labelOnly="1" outline="0" fieldPosition="0">
        <references count="1">
          <reference field="0" count="1">
            <x v="35"/>
          </reference>
        </references>
      </pivotArea>
    </format>
    <format dxfId="547">
      <pivotArea dataOnly="0" labelOnly="1" outline="0" fieldPosition="0">
        <references count="1">
          <reference field="0" count="1">
            <x v="36"/>
          </reference>
        </references>
      </pivotArea>
    </format>
    <format dxfId="546">
      <pivotArea dataOnly="0" labelOnly="1" outline="0" fieldPosition="0">
        <references count="1">
          <reference field="0" count="1">
            <x v="37"/>
          </reference>
        </references>
      </pivotArea>
    </format>
    <format dxfId="545">
      <pivotArea dataOnly="0" labelOnly="1" outline="0" fieldPosition="0">
        <references count="1">
          <reference field="0" count="1">
            <x v="38"/>
          </reference>
        </references>
      </pivotArea>
    </format>
    <format dxfId="544">
      <pivotArea dataOnly="0" labelOnly="1" outline="0" fieldPosition="0">
        <references count="1">
          <reference field="0" count="1">
            <x v="39"/>
          </reference>
        </references>
      </pivotArea>
    </format>
    <format dxfId="543">
      <pivotArea dataOnly="0" labelOnly="1" outline="0" fieldPosition="0">
        <references count="1">
          <reference field="0" count="1" defaultSubtotal="1">
            <x v="0"/>
          </reference>
        </references>
      </pivotArea>
    </format>
    <format dxfId="542">
      <pivotArea dataOnly="0" labelOnly="1" outline="0" fieldPosition="0">
        <references count="1">
          <reference field="0" count="1" defaultSubtotal="1">
            <x v="1"/>
          </reference>
        </references>
      </pivotArea>
    </format>
    <format dxfId="541">
      <pivotArea dataOnly="0" labelOnly="1" outline="0" fieldPosition="0">
        <references count="1">
          <reference field="0" count="1" defaultSubtotal="1">
            <x v="2"/>
          </reference>
        </references>
      </pivotArea>
    </format>
    <format dxfId="540">
      <pivotArea dataOnly="0" labelOnly="1" outline="0" fieldPosition="0">
        <references count="1">
          <reference field="0" count="1" defaultSubtotal="1">
            <x v="3"/>
          </reference>
        </references>
      </pivotArea>
    </format>
    <format dxfId="539">
      <pivotArea dataOnly="0" labelOnly="1" outline="0" fieldPosition="0">
        <references count="1">
          <reference field="0" count="1" defaultSubtotal="1">
            <x v="4"/>
          </reference>
        </references>
      </pivotArea>
    </format>
    <format dxfId="538">
      <pivotArea dataOnly="0" labelOnly="1" outline="0" fieldPosition="0">
        <references count="1">
          <reference field="0" count="1" defaultSubtotal="1">
            <x v="5"/>
          </reference>
        </references>
      </pivotArea>
    </format>
    <format dxfId="537">
      <pivotArea dataOnly="0" labelOnly="1" outline="0" fieldPosition="0">
        <references count="1">
          <reference field="0" count="1" defaultSubtotal="1">
            <x v="6"/>
          </reference>
        </references>
      </pivotArea>
    </format>
    <format dxfId="536">
      <pivotArea dataOnly="0" labelOnly="1" outline="0" fieldPosition="0">
        <references count="1">
          <reference field="0" count="1" defaultSubtotal="1">
            <x v="7"/>
          </reference>
        </references>
      </pivotArea>
    </format>
    <format dxfId="535">
      <pivotArea dataOnly="0" labelOnly="1" outline="0" fieldPosition="0">
        <references count="1">
          <reference field="0" count="1" defaultSubtotal="1">
            <x v="8"/>
          </reference>
        </references>
      </pivotArea>
    </format>
    <format dxfId="534">
      <pivotArea dataOnly="0" labelOnly="1" outline="0" fieldPosition="0">
        <references count="1">
          <reference field="0" count="1" defaultSubtotal="1">
            <x v="9"/>
          </reference>
        </references>
      </pivotArea>
    </format>
    <format dxfId="533">
      <pivotArea dataOnly="0" labelOnly="1" outline="0" fieldPosition="0">
        <references count="1">
          <reference field="0" count="1" defaultSubtotal="1">
            <x v="10"/>
          </reference>
        </references>
      </pivotArea>
    </format>
    <format dxfId="532">
      <pivotArea dataOnly="0" labelOnly="1" outline="0" fieldPosition="0">
        <references count="1">
          <reference field="0" count="1" defaultSubtotal="1">
            <x v="11"/>
          </reference>
        </references>
      </pivotArea>
    </format>
    <format dxfId="531">
      <pivotArea dataOnly="0" labelOnly="1" outline="0" fieldPosition="0">
        <references count="1">
          <reference field="0" count="1" defaultSubtotal="1">
            <x v="12"/>
          </reference>
        </references>
      </pivotArea>
    </format>
    <format dxfId="530">
      <pivotArea dataOnly="0" labelOnly="1" outline="0" fieldPosition="0">
        <references count="1">
          <reference field="0" count="1" defaultSubtotal="1">
            <x v="13"/>
          </reference>
        </references>
      </pivotArea>
    </format>
    <format dxfId="529">
      <pivotArea dataOnly="0" labelOnly="1" outline="0" fieldPosition="0">
        <references count="1">
          <reference field="0" count="1" defaultSubtotal="1">
            <x v="14"/>
          </reference>
        </references>
      </pivotArea>
    </format>
    <format dxfId="528">
      <pivotArea dataOnly="0" labelOnly="1" outline="0" fieldPosition="0">
        <references count="1">
          <reference field="0" count="1" defaultSubtotal="1">
            <x v="15"/>
          </reference>
        </references>
      </pivotArea>
    </format>
    <format dxfId="527">
      <pivotArea dataOnly="0" labelOnly="1" outline="0" fieldPosition="0">
        <references count="1">
          <reference field="0" count="1" defaultSubtotal="1">
            <x v="16"/>
          </reference>
        </references>
      </pivotArea>
    </format>
    <format dxfId="526">
      <pivotArea dataOnly="0" labelOnly="1" outline="0" fieldPosition="0">
        <references count="1">
          <reference field="0" count="1" defaultSubtotal="1">
            <x v="17"/>
          </reference>
        </references>
      </pivotArea>
    </format>
    <format dxfId="525">
      <pivotArea dataOnly="0" labelOnly="1" outline="0" fieldPosition="0">
        <references count="1">
          <reference field="0" count="1" defaultSubtotal="1">
            <x v="18"/>
          </reference>
        </references>
      </pivotArea>
    </format>
    <format dxfId="524">
      <pivotArea dataOnly="0" labelOnly="1" outline="0" fieldPosition="0">
        <references count="1">
          <reference field="0" count="1" defaultSubtotal="1">
            <x v="19"/>
          </reference>
        </references>
      </pivotArea>
    </format>
    <format dxfId="523">
      <pivotArea dataOnly="0" labelOnly="1" outline="0" fieldPosition="0">
        <references count="1">
          <reference field="0" count="1" defaultSubtotal="1">
            <x v="20"/>
          </reference>
        </references>
      </pivotArea>
    </format>
    <format dxfId="522">
      <pivotArea dataOnly="0" labelOnly="1" outline="0" fieldPosition="0">
        <references count="1">
          <reference field="0" count="1" defaultSubtotal="1">
            <x v="21"/>
          </reference>
        </references>
      </pivotArea>
    </format>
    <format dxfId="521">
      <pivotArea dataOnly="0" labelOnly="1" outline="0" fieldPosition="0">
        <references count="1">
          <reference field="0" count="1" defaultSubtotal="1">
            <x v="22"/>
          </reference>
        </references>
      </pivotArea>
    </format>
    <format dxfId="520">
      <pivotArea dataOnly="0" labelOnly="1" outline="0" fieldPosition="0">
        <references count="1">
          <reference field="0" count="1" defaultSubtotal="1">
            <x v="23"/>
          </reference>
        </references>
      </pivotArea>
    </format>
    <format dxfId="519">
      <pivotArea dataOnly="0" labelOnly="1" outline="0" fieldPosition="0">
        <references count="1">
          <reference field="0" count="1" defaultSubtotal="1">
            <x v="24"/>
          </reference>
        </references>
      </pivotArea>
    </format>
    <format dxfId="518">
      <pivotArea dataOnly="0" labelOnly="1" outline="0" fieldPosition="0">
        <references count="1">
          <reference field="0" count="1" defaultSubtotal="1">
            <x v="25"/>
          </reference>
        </references>
      </pivotArea>
    </format>
    <format dxfId="517">
      <pivotArea dataOnly="0" labelOnly="1" outline="0" fieldPosition="0">
        <references count="1">
          <reference field="0" count="1" defaultSubtotal="1">
            <x v="26"/>
          </reference>
        </references>
      </pivotArea>
    </format>
    <format dxfId="516">
      <pivotArea dataOnly="0" labelOnly="1" outline="0" fieldPosition="0">
        <references count="1">
          <reference field="0" count="1" defaultSubtotal="1">
            <x v="27"/>
          </reference>
        </references>
      </pivotArea>
    </format>
    <format dxfId="515">
      <pivotArea dataOnly="0" labelOnly="1" outline="0" fieldPosition="0">
        <references count="1">
          <reference field="0" count="1" defaultSubtotal="1">
            <x v="28"/>
          </reference>
        </references>
      </pivotArea>
    </format>
    <format dxfId="514">
      <pivotArea dataOnly="0" labelOnly="1" outline="0" fieldPosition="0">
        <references count="1">
          <reference field="0" count="1" defaultSubtotal="1">
            <x v="29"/>
          </reference>
        </references>
      </pivotArea>
    </format>
    <format dxfId="513">
      <pivotArea dataOnly="0" labelOnly="1" outline="0" fieldPosition="0">
        <references count="1">
          <reference field="0" count="1" defaultSubtotal="1">
            <x v="30"/>
          </reference>
        </references>
      </pivotArea>
    </format>
    <format dxfId="512">
      <pivotArea dataOnly="0" labelOnly="1" outline="0" fieldPosition="0">
        <references count="1">
          <reference field="0" count="1" defaultSubtotal="1">
            <x v="31"/>
          </reference>
        </references>
      </pivotArea>
    </format>
    <format dxfId="511">
      <pivotArea dataOnly="0" labelOnly="1" outline="0" fieldPosition="0">
        <references count="1">
          <reference field="0" count="1" defaultSubtotal="1">
            <x v="32"/>
          </reference>
        </references>
      </pivotArea>
    </format>
    <format dxfId="510">
      <pivotArea dataOnly="0" labelOnly="1" outline="0" fieldPosition="0">
        <references count="1">
          <reference field="0" count="1" defaultSubtotal="1">
            <x v="33"/>
          </reference>
        </references>
      </pivotArea>
    </format>
    <format dxfId="509">
      <pivotArea dataOnly="0" labelOnly="1" outline="0" fieldPosition="0">
        <references count="1">
          <reference field="0" count="1" defaultSubtotal="1">
            <x v="34"/>
          </reference>
        </references>
      </pivotArea>
    </format>
    <format dxfId="508">
      <pivotArea dataOnly="0" labelOnly="1" outline="0" fieldPosition="0">
        <references count="1">
          <reference field="0" count="1" defaultSubtotal="1">
            <x v="35"/>
          </reference>
        </references>
      </pivotArea>
    </format>
    <format dxfId="507">
      <pivotArea dataOnly="0" labelOnly="1" outline="0" fieldPosition="0">
        <references count="1">
          <reference field="0" count="1" defaultSubtotal="1">
            <x v="36"/>
          </reference>
        </references>
      </pivotArea>
    </format>
    <format dxfId="506">
      <pivotArea dataOnly="0" labelOnly="1" outline="0" fieldPosition="0">
        <references count="1">
          <reference field="0" count="1" defaultSubtotal="1">
            <x v="37"/>
          </reference>
        </references>
      </pivotArea>
    </format>
    <format dxfId="505">
      <pivotArea dataOnly="0" labelOnly="1" outline="0" fieldPosition="0">
        <references count="1">
          <reference field="0" count="1" defaultSubtotal="1">
            <x v="38"/>
          </reference>
        </references>
      </pivotArea>
    </format>
    <format dxfId="504">
      <pivotArea dataOnly="0" labelOnly="1" outline="0" fieldPosition="0">
        <references count="1">
          <reference field="0" count="1" defaultSubtotal="1">
            <x v="39"/>
          </reference>
        </references>
      </pivotArea>
    </format>
    <format dxfId="503">
      <pivotArea dataOnly="0" labelOnly="1" outline="0" fieldPosition="0">
        <references count="2">
          <reference field="0" count="1" selected="0">
            <x v="0"/>
          </reference>
          <reference field="1" count="1">
            <x v="0"/>
          </reference>
        </references>
      </pivotArea>
    </format>
    <format dxfId="502">
      <pivotArea dataOnly="0" labelOnly="1" outline="0" fieldPosition="0">
        <references count="2">
          <reference field="0" count="1" selected="0">
            <x v="1"/>
          </reference>
          <reference field="1" count="1">
            <x v="4"/>
          </reference>
        </references>
      </pivotArea>
    </format>
    <format dxfId="501">
      <pivotArea dataOnly="0" labelOnly="1" outline="0" fieldPosition="0">
        <references count="2">
          <reference field="0" count="1" selected="0">
            <x v="2"/>
          </reference>
          <reference field="1" count="1">
            <x v="29"/>
          </reference>
        </references>
      </pivotArea>
    </format>
    <format dxfId="500">
      <pivotArea dataOnly="0" labelOnly="1" outline="0" fieldPosition="0">
        <references count="2">
          <reference field="0" count="1" selected="0">
            <x v="3"/>
          </reference>
          <reference field="1" count="1">
            <x v="24"/>
          </reference>
        </references>
      </pivotArea>
    </format>
    <format dxfId="499">
      <pivotArea dataOnly="0" labelOnly="1" outline="0" fieldPosition="0">
        <references count="2">
          <reference field="0" count="1" selected="0">
            <x v="4"/>
          </reference>
          <reference field="1" count="1">
            <x v="15"/>
          </reference>
        </references>
      </pivotArea>
    </format>
    <format dxfId="498">
      <pivotArea dataOnly="0" labelOnly="1" outline="0" fieldPosition="0">
        <references count="2">
          <reference field="0" count="1" selected="0">
            <x v="5"/>
          </reference>
          <reference field="1" count="1">
            <x v="15"/>
          </reference>
        </references>
      </pivotArea>
    </format>
    <format dxfId="497">
      <pivotArea dataOnly="0" labelOnly="1" outline="0" fieldPosition="0">
        <references count="2">
          <reference field="0" count="1" selected="0">
            <x v="6"/>
          </reference>
          <reference field="1" count="1">
            <x v="12"/>
          </reference>
        </references>
      </pivotArea>
    </format>
    <format dxfId="496">
      <pivotArea dataOnly="0" labelOnly="1" outline="0" fieldPosition="0">
        <references count="2">
          <reference field="0" count="1" selected="0">
            <x v="7"/>
          </reference>
          <reference field="1" count="1">
            <x v="10"/>
          </reference>
        </references>
      </pivotArea>
    </format>
    <format dxfId="495">
      <pivotArea dataOnly="0" labelOnly="1" outline="0" fieldPosition="0">
        <references count="2">
          <reference field="0" count="1" selected="0">
            <x v="8"/>
          </reference>
          <reference field="1" count="1">
            <x v="9"/>
          </reference>
        </references>
      </pivotArea>
    </format>
    <format dxfId="494">
      <pivotArea dataOnly="0" labelOnly="1" outline="0" fieldPosition="0">
        <references count="2">
          <reference field="0" count="1" selected="0">
            <x v="9"/>
          </reference>
          <reference field="1" count="1">
            <x v="1"/>
          </reference>
        </references>
      </pivotArea>
    </format>
    <format dxfId="493">
      <pivotArea dataOnly="0" labelOnly="1" outline="0" fieldPosition="0">
        <references count="2">
          <reference field="0" count="1" selected="0">
            <x v="10"/>
          </reference>
          <reference field="1" count="1">
            <x v="1"/>
          </reference>
        </references>
      </pivotArea>
    </format>
    <format dxfId="492">
      <pivotArea dataOnly="0" labelOnly="1" outline="0" fieldPosition="0">
        <references count="2">
          <reference field="0" count="1" selected="0">
            <x v="11"/>
          </reference>
          <reference field="1" count="1">
            <x v="25"/>
          </reference>
        </references>
      </pivotArea>
    </format>
    <format dxfId="491">
      <pivotArea dataOnly="0" labelOnly="1" outline="0" fieldPosition="0">
        <references count="2">
          <reference field="0" count="1" selected="0">
            <x v="12"/>
          </reference>
          <reference field="1" count="1">
            <x v="3"/>
          </reference>
        </references>
      </pivotArea>
    </format>
    <format dxfId="490">
      <pivotArea dataOnly="0" labelOnly="1" outline="0" fieldPosition="0">
        <references count="2">
          <reference field="0" count="1" selected="0">
            <x v="13"/>
          </reference>
          <reference field="1" count="1">
            <x v="13"/>
          </reference>
        </references>
      </pivotArea>
    </format>
    <format dxfId="489">
      <pivotArea dataOnly="0" labelOnly="1" outline="0" fieldPosition="0">
        <references count="2">
          <reference field="0" count="1" selected="0">
            <x v="14"/>
          </reference>
          <reference field="1" count="1">
            <x v="8"/>
          </reference>
        </references>
      </pivotArea>
    </format>
    <format dxfId="488">
      <pivotArea dataOnly="0" labelOnly="1" outline="0" fieldPosition="0">
        <references count="2">
          <reference field="0" count="1" selected="0">
            <x v="15"/>
          </reference>
          <reference field="1" count="1">
            <x v="28"/>
          </reference>
        </references>
      </pivotArea>
    </format>
    <format dxfId="487">
      <pivotArea dataOnly="0" labelOnly="1" outline="0" fieldPosition="0">
        <references count="2">
          <reference field="0" count="1" selected="0">
            <x v="16"/>
          </reference>
          <reference field="1" count="1">
            <x v="11"/>
          </reference>
        </references>
      </pivotArea>
    </format>
    <format dxfId="486">
      <pivotArea dataOnly="0" labelOnly="1" outline="0" fieldPosition="0">
        <references count="2">
          <reference field="0" count="1" selected="0">
            <x v="17"/>
          </reference>
          <reference field="1" count="1">
            <x v="26"/>
          </reference>
        </references>
      </pivotArea>
    </format>
    <format dxfId="485">
      <pivotArea dataOnly="0" labelOnly="1" outline="0" fieldPosition="0">
        <references count="2">
          <reference field="0" count="1" selected="0">
            <x v="18"/>
          </reference>
          <reference field="1" count="1">
            <x v="31"/>
          </reference>
        </references>
      </pivotArea>
    </format>
    <format dxfId="484">
      <pivotArea dataOnly="0" labelOnly="1" outline="0" fieldPosition="0">
        <references count="2">
          <reference field="0" count="1" selected="0">
            <x v="19"/>
          </reference>
          <reference field="1" count="1">
            <x v="31"/>
          </reference>
        </references>
      </pivotArea>
    </format>
    <format dxfId="483">
      <pivotArea dataOnly="0" labelOnly="1" outline="0" fieldPosition="0">
        <references count="2">
          <reference field="0" count="1" selected="0">
            <x v="20"/>
          </reference>
          <reference field="1" count="1">
            <x v="2"/>
          </reference>
        </references>
      </pivotArea>
    </format>
    <format dxfId="482">
      <pivotArea dataOnly="0" labelOnly="1" outline="0" fieldPosition="0">
        <references count="2">
          <reference field="0" count="1" selected="0">
            <x v="21"/>
          </reference>
          <reference field="1" count="1">
            <x v="30"/>
          </reference>
        </references>
      </pivotArea>
    </format>
    <format dxfId="481">
      <pivotArea dataOnly="0" labelOnly="1" outline="0" fieldPosition="0">
        <references count="2">
          <reference field="0" count="1" selected="0">
            <x v="22"/>
          </reference>
          <reference field="1" count="1">
            <x v="22"/>
          </reference>
        </references>
      </pivotArea>
    </format>
    <format dxfId="480">
      <pivotArea dataOnly="0" labelOnly="1" outline="0" fieldPosition="0">
        <references count="2">
          <reference field="0" count="1" selected="0">
            <x v="23"/>
          </reference>
          <reference field="1" count="1">
            <x v="22"/>
          </reference>
        </references>
      </pivotArea>
    </format>
    <format dxfId="479">
      <pivotArea dataOnly="0" labelOnly="1" outline="0" fieldPosition="0">
        <references count="2">
          <reference field="0" count="1" selected="0">
            <x v="24"/>
          </reference>
          <reference field="1" count="1">
            <x v="22"/>
          </reference>
        </references>
      </pivotArea>
    </format>
    <format dxfId="478">
      <pivotArea dataOnly="0" labelOnly="1" outline="0" fieldPosition="0">
        <references count="2">
          <reference field="0" count="1" selected="0">
            <x v="25"/>
          </reference>
          <reference field="1" count="1">
            <x v="22"/>
          </reference>
        </references>
      </pivotArea>
    </format>
    <format dxfId="477">
      <pivotArea dataOnly="0" labelOnly="1" outline="0" fieldPosition="0">
        <references count="2">
          <reference field="0" count="1" selected="0">
            <x v="26"/>
          </reference>
          <reference field="1" count="1">
            <x v="23"/>
          </reference>
        </references>
      </pivotArea>
    </format>
    <format dxfId="476">
      <pivotArea dataOnly="0" labelOnly="1" outline="0" fieldPosition="0">
        <references count="2">
          <reference field="0" count="1" selected="0">
            <x v="27"/>
          </reference>
          <reference field="1" count="1">
            <x v="5"/>
          </reference>
        </references>
      </pivotArea>
    </format>
    <format dxfId="475">
      <pivotArea dataOnly="0" labelOnly="1" outline="0" fieldPosition="0">
        <references count="2">
          <reference field="0" count="1" selected="0">
            <x v="28"/>
          </reference>
          <reference field="1" count="1">
            <x v="17"/>
          </reference>
        </references>
      </pivotArea>
    </format>
    <format dxfId="474">
      <pivotArea dataOnly="0" labelOnly="1" outline="0" fieldPosition="0">
        <references count="2">
          <reference field="0" count="1" selected="0">
            <x v="29"/>
          </reference>
          <reference field="1" count="1">
            <x v="18"/>
          </reference>
        </references>
      </pivotArea>
    </format>
    <format dxfId="473">
      <pivotArea dataOnly="0" labelOnly="1" outline="0" fieldPosition="0">
        <references count="2">
          <reference field="0" count="1" selected="0">
            <x v="30"/>
          </reference>
          <reference field="1" count="1">
            <x v="7"/>
          </reference>
        </references>
      </pivotArea>
    </format>
    <format dxfId="472">
      <pivotArea dataOnly="0" labelOnly="1" outline="0" fieldPosition="0">
        <references count="2">
          <reference field="0" count="1" selected="0">
            <x v="31"/>
          </reference>
          <reference field="1" count="1">
            <x v="20"/>
          </reference>
        </references>
      </pivotArea>
    </format>
    <format dxfId="471">
      <pivotArea dataOnly="0" labelOnly="1" outline="0" fieldPosition="0">
        <references count="2">
          <reference field="0" count="1" selected="0">
            <x v="32"/>
          </reference>
          <reference field="1" count="1">
            <x v="32"/>
          </reference>
        </references>
      </pivotArea>
    </format>
    <format dxfId="470">
      <pivotArea dataOnly="0" labelOnly="1" outline="0" fieldPosition="0">
        <references count="2">
          <reference field="0" count="1" selected="0">
            <x v="33"/>
          </reference>
          <reference field="1" count="1">
            <x v="21"/>
          </reference>
        </references>
      </pivotArea>
    </format>
    <format dxfId="469">
      <pivotArea dataOnly="0" labelOnly="1" outline="0" fieldPosition="0">
        <references count="2">
          <reference field="0" count="1" selected="0">
            <x v="34"/>
          </reference>
          <reference field="1" count="1">
            <x v="19"/>
          </reference>
        </references>
      </pivotArea>
    </format>
    <format dxfId="468">
      <pivotArea dataOnly="0" labelOnly="1" outline="0" fieldPosition="0">
        <references count="2">
          <reference field="0" count="1" selected="0">
            <x v="35"/>
          </reference>
          <reference field="1" count="1">
            <x v="33"/>
          </reference>
        </references>
      </pivotArea>
    </format>
    <format dxfId="467">
      <pivotArea dataOnly="0" labelOnly="1" outline="0" fieldPosition="0">
        <references count="2">
          <reference field="0" count="1" selected="0">
            <x v="36"/>
          </reference>
          <reference field="1" count="1">
            <x v="14"/>
          </reference>
        </references>
      </pivotArea>
    </format>
    <format dxfId="466">
      <pivotArea dataOnly="0" labelOnly="1" outline="0" fieldPosition="0">
        <references count="2">
          <reference field="0" count="1" selected="0">
            <x v="37"/>
          </reference>
          <reference field="1" count="1">
            <x v="27"/>
          </reference>
        </references>
      </pivotArea>
    </format>
    <format dxfId="465">
      <pivotArea dataOnly="0" labelOnly="1" outline="0" fieldPosition="0">
        <references count="2">
          <reference field="0" count="1" selected="0">
            <x v="38"/>
          </reference>
          <reference field="1" count="1">
            <x v="16"/>
          </reference>
        </references>
      </pivotArea>
    </format>
    <format dxfId="464">
      <pivotArea dataOnly="0" labelOnly="1" outline="0" fieldPosition="0">
        <references count="2">
          <reference field="0" count="1" selected="0">
            <x v="39"/>
          </reference>
          <reference field="1" count="1">
            <x v="6"/>
          </reference>
        </references>
      </pivotArea>
    </format>
    <format dxfId="463">
      <pivotArea dataOnly="0" labelOnly="1" outline="0" fieldPosition="0">
        <references count="2">
          <reference field="0" count="1" selected="0">
            <x v="0"/>
          </reference>
          <reference field="1" count="1">
            <x v="0"/>
          </reference>
        </references>
      </pivotArea>
    </format>
    <format dxfId="462">
      <pivotArea dataOnly="0" labelOnly="1" outline="0" fieldPosition="0">
        <references count="2">
          <reference field="0" count="1" selected="0">
            <x v="1"/>
          </reference>
          <reference field="1" count="1">
            <x v="4"/>
          </reference>
        </references>
      </pivotArea>
    </format>
    <format dxfId="461">
      <pivotArea dataOnly="0" labelOnly="1" outline="0" fieldPosition="0">
        <references count="2">
          <reference field="0" count="1" selected="0">
            <x v="2"/>
          </reference>
          <reference field="1" count="1">
            <x v="29"/>
          </reference>
        </references>
      </pivotArea>
    </format>
    <format dxfId="460">
      <pivotArea dataOnly="0" labelOnly="1" outline="0" fieldPosition="0">
        <references count="2">
          <reference field="0" count="1" selected="0">
            <x v="3"/>
          </reference>
          <reference field="1" count="1">
            <x v="24"/>
          </reference>
        </references>
      </pivotArea>
    </format>
    <format dxfId="459">
      <pivotArea dataOnly="0" labelOnly="1" outline="0" fieldPosition="0">
        <references count="2">
          <reference field="0" count="1" selected="0">
            <x v="4"/>
          </reference>
          <reference field="1" count="1">
            <x v="15"/>
          </reference>
        </references>
      </pivotArea>
    </format>
    <format dxfId="458">
      <pivotArea dataOnly="0" labelOnly="1" outline="0" fieldPosition="0">
        <references count="2">
          <reference field="0" count="1" selected="0">
            <x v="5"/>
          </reference>
          <reference field="1" count="1">
            <x v="15"/>
          </reference>
        </references>
      </pivotArea>
    </format>
    <format dxfId="457">
      <pivotArea dataOnly="0" labelOnly="1" outline="0" fieldPosition="0">
        <references count="2">
          <reference field="0" count="1" selected="0">
            <x v="6"/>
          </reference>
          <reference field="1" count="1">
            <x v="12"/>
          </reference>
        </references>
      </pivotArea>
    </format>
    <format dxfId="456">
      <pivotArea dataOnly="0" labelOnly="1" outline="0" fieldPosition="0">
        <references count="2">
          <reference field="0" count="1" selected="0">
            <x v="7"/>
          </reference>
          <reference field="1" count="1">
            <x v="10"/>
          </reference>
        </references>
      </pivotArea>
    </format>
    <format dxfId="455">
      <pivotArea dataOnly="0" labelOnly="1" outline="0" fieldPosition="0">
        <references count="2">
          <reference field="0" count="1" selected="0">
            <x v="8"/>
          </reference>
          <reference field="1" count="1">
            <x v="9"/>
          </reference>
        </references>
      </pivotArea>
    </format>
    <format dxfId="454">
      <pivotArea dataOnly="0" labelOnly="1" outline="0" fieldPosition="0">
        <references count="2">
          <reference field="0" count="1" selected="0">
            <x v="9"/>
          </reference>
          <reference field="1" count="1">
            <x v="1"/>
          </reference>
        </references>
      </pivotArea>
    </format>
    <format dxfId="453">
      <pivotArea dataOnly="0" labelOnly="1" outline="0" fieldPosition="0">
        <references count="2">
          <reference field="0" count="1" selected="0">
            <x v="10"/>
          </reference>
          <reference field="1" count="1">
            <x v="1"/>
          </reference>
        </references>
      </pivotArea>
    </format>
    <format dxfId="452">
      <pivotArea dataOnly="0" labelOnly="1" outline="0" fieldPosition="0">
        <references count="2">
          <reference field="0" count="1" selected="0">
            <x v="11"/>
          </reference>
          <reference field="1" count="1">
            <x v="25"/>
          </reference>
        </references>
      </pivotArea>
    </format>
    <format dxfId="451">
      <pivotArea dataOnly="0" labelOnly="1" outline="0" fieldPosition="0">
        <references count="2">
          <reference field="0" count="1" selected="0">
            <x v="12"/>
          </reference>
          <reference field="1" count="1">
            <x v="3"/>
          </reference>
        </references>
      </pivotArea>
    </format>
    <format dxfId="450">
      <pivotArea dataOnly="0" labelOnly="1" outline="0" fieldPosition="0">
        <references count="2">
          <reference field="0" count="1" selected="0">
            <x v="13"/>
          </reference>
          <reference field="1" count="1">
            <x v="13"/>
          </reference>
        </references>
      </pivotArea>
    </format>
    <format dxfId="449">
      <pivotArea dataOnly="0" labelOnly="1" outline="0" fieldPosition="0">
        <references count="2">
          <reference field="0" count="1" selected="0">
            <x v="14"/>
          </reference>
          <reference field="1" count="1">
            <x v="8"/>
          </reference>
        </references>
      </pivotArea>
    </format>
    <format dxfId="448">
      <pivotArea dataOnly="0" labelOnly="1" outline="0" fieldPosition="0">
        <references count="2">
          <reference field="0" count="1" selected="0">
            <x v="15"/>
          </reference>
          <reference field="1" count="1">
            <x v="28"/>
          </reference>
        </references>
      </pivotArea>
    </format>
    <format dxfId="447">
      <pivotArea dataOnly="0" labelOnly="1" outline="0" fieldPosition="0">
        <references count="2">
          <reference field="0" count="1" selected="0">
            <x v="16"/>
          </reference>
          <reference field="1" count="1">
            <x v="11"/>
          </reference>
        </references>
      </pivotArea>
    </format>
    <format dxfId="446">
      <pivotArea dataOnly="0" labelOnly="1" outline="0" fieldPosition="0">
        <references count="2">
          <reference field="0" count="1" selected="0">
            <x v="17"/>
          </reference>
          <reference field="1" count="1">
            <x v="26"/>
          </reference>
        </references>
      </pivotArea>
    </format>
    <format dxfId="445">
      <pivotArea dataOnly="0" labelOnly="1" outline="0" fieldPosition="0">
        <references count="2">
          <reference field="0" count="1" selected="0">
            <x v="18"/>
          </reference>
          <reference field="1" count="1">
            <x v="31"/>
          </reference>
        </references>
      </pivotArea>
    </format>
    <format dxfId="444">
      <pivotArea dataOnly="0" labelOnly="1" outline="0" fieldPosition="0">
        <references count="2">
          <reference field="0" count="1" selected="0">
            <x v="19"/>
          </reference>
          <reference field="1" count="1">
            <x v="31"/>
          </reference>
        </references>
      </pivotArea>
    </format>
    <format dxfId="443">
      <pivotArea dataOnly="0" labelOnly="1" outline="0" fieldPosition="0">
        <references count="2">
          <reference field="0" count="1" selected="0">
            <x v="20"/>
          </reference>
          <reference field="1" count="1">
            <x v="2"/>
          </reference>
        </references>
      </pivotArea>
    </format>
    <format dxfId="442">
      <pivotArea dataOnly="0" labelOnly="1" outline="0" fieldPosition="0">
        <references count="2">
          <reference field="0" count="1" selected="0">
            <x v="21"/>
          </reference>
          <reference field="1" count="1">
            <x v="30"/>
          </reference>
        </references>
      </pivotArea>
    </format>
    <format dxfId="441">
      <pivotArea dataOnly="0" labelOnly="1" outline="0" fieldPosition="0">
        <references count="2">
          <reference field="0" count="1" selected="0">
            <x v="22"/>
          </reference>
          <reference field="1" count="1">
            <x v="22"/>
          </reference>
        </references>
      </pivotArea>
    </format>
    <format dxfId="440">
      <pivotArea dataOnly="0" labelOnly="1" outline="0" fieldPosition="0">
        <references count="2">
          <reference field="0" count="1" selected="0">
            <x v="23"/>
          </reference>
          <reference field="1" count="1">
            <x v="22"/>
          </reference>
        </references>
      </pivotArea>
    </format>
    <format dxfId="439">
      <pivotArea dataOnly="0" labelOnly="1" outline="0" fieldPosition="0">
        <references count="2">
          <reference field="0" count="1" selected="0">
            <x v="24"/>
          </reference>
          <reference field="1" count="1">
            <x v="22"/>
          </reference>
        </references>
      </pivotArea>
    </format>
    <format dxfId="438">
      <pivotArea dataOnly="0" labelOnly="1" outline="0" fieldPosition="0">
        <references count="2">
          <reference field="0" count="1" selected="0">
            <x v="25"/>
          </reference>
          <reference field="1" count="1">
            <x v="22"/>
          </reference>
        </references>
      </pivotArea>
    </format>
    <format dxfId="437">
      <pivotArea dataOnly="0" labelOnly="1" outline="0" fieldPosition="0">
        <references count="2">
          <reference field="0" count="1" selected="0">
            <x v="26"/>
          </reference>
          <reference field="1" count="1">
            <x v="23"/>
          </reference>
        </references>
      </pivotArea>
    </format>
    <format dxfId="436">
      <pivotArea dataOnly="0" labelOnly="1" outline="0" fieldPosition="0">
        <references count="2">
          <reference field="0" count="1" selected="0">
            <x v="27"/>
          </reference>
          <reference field="1" count="1">
            <x v="5"/>
          </reference>
        </references>
      </pivotArea>
    </format>
    <format dxfId="435">
      <pivotArea dataOnly="0" labelOnly="1" outline="0" fieldPosition="0">
        <references count="2">
          <reference field="0" count="1" selected="0">
            <x v="28"/>
          </reference>
          <reference field="1" count="1">
            <x v="17"/>
          </reference>
        </references>
      </pivotArea>
    </format>
    <format dxfId="434">
      <pivotArea dataOnly="0" labelOnly="1" outline="0" fieldPosition="0">
        <references count="2">
          <reference field="0" count="1" selected="0">
            <x v="29"/>
          </reference>
          <reference field="1" count="1">
            <x v="18"/>
          </reference>
        </references>
      </pivotArea>
    </format>
    <format dxfId="433">
      <pivotArea dataOnly="0" labelOnly="1" outline="0" fieldPosition="0">
        <references count="2">
          <reference field="0" count="1" selected="0">
            <x v="30"/>
          </reference>
          <reference field="1" count="1">
            <x v="7"/>
          </reference>
        </references>
      </pivotArea>
    </format>
    <format dxfId="432">
      <pivotArea dataOnly="0" labelOnly="1" outline="0" fieldPosition="0">
        <references count="2">
          <reference field="0" count="1" selected="0">
            <x v="31"/>
          </reference>
          <reference field="1" count="1">
            <x v="20"/>
          </reference>
        </references>
      </pivotArea>
    </format>
    <format dxfId="431">
      <pivotArea dataOnly="0" labelOnly="1" outline="0" fieldPosition="0">
        <references count="2">
          <reference field="0" count="1" selected="0">
            <x v="32"/>
          </reference>
          <reference field="1" count="1">
            <x v="32"/>
          </reference>
        </references>
      </pivotArea>
    </format>
    <format dxfId="430">
      <pivotArea dataOnly="0" labelOnly="1" outline="0" fieldPosition="0">
        <references count="2">
          <reference field="0" count="1" selected="0">
            <x v="33"/>
          </reference>
          <reference field="1" count="1">
            <x v="21"/>
          </reference>
        </references>
      </pivotArea>
    </format>
    <format dxfId="429">
      <pivotArea dataOnly="0" labelOnly="1" outline="0" fieldPosition="0">
        <references count="2">
          <reference field="0" count="1" selected="0">
            <x v="34"/>
          </reference>
          <reference field="1" count="1">
            <x v="19"/>
          </reference>
        </references>
      </pivotArea>
    </format>
    <format dxfId="428">
      <pivotArea dataOnly="0" labelOnly="1" outline="0" fieldPosition="0">
        <references count="2">
          <reference field="0" count="1" selected="0">
            <x v="35"/>
          </reference>
          <reference field="1" count="1">
            <x v="33"/>
          </reference>
        </references>
      </pivotArea>
    </format>
    <format dxfId="427">
      <pivotArea dataOnly="0" labelOnly="1" outline="0" fieldPosition="0">
        <references count="2">
          <reference field="0" count="1" selected="0">
            <x v="36"/>
          </reference>
          <reference field="1" count="1">
            <x v="14"/>
          </reference>
        </references>
      </pivotArea>
    </format>
    <format dxfId="426">
      <pivotArea dataOnly="0" labelOnly="1" outline="0" fieldPosition="0">
        <references count="2">
          <reference field="0" count="1" selected="0">
            <x v="37"/>
          </reference>
          <reference field="1" count="1">
            <x v="27"/>
          </reference>
        </references>
      </pivotArea>
    </format>
    <format dxfId="425">
      <pivotArea dataOnly="0" labelOnly="1" outline="0" fieldPosition="0">
        <references count="2">
          <reference field="0" count="1" selected="0">
            <x v="38"/>
          </reference>
          <reference field="1" count="1">
            <x v="16"/>
          </reference>
        </references>
      </pivotArea>
    </format>
    <format dxfId="424">
      <pivotArea dataOnly="0" labelOnly="1" outline="0" fieldPosition="0">
        <references count="2">
          <reference field="0" count="1" selected="0">
            <x v="39"/>
          </reference>
          <reference field="1" count="1">
            <x v="6"/>
          </reference>
        </references>
      </pivotArea>
    </format>
    <format dxfId="423">
      <pivotArea dataOnly="0" labelOnly="1" outline="0" fieldPosition="0">
        <references count="2">
          <reference field="0" count="1" selected="0">
            <x v="0"/>
          </reference>
          <reference field="1" count="1">
            <x v="0"/>
          </reference>
        </references>
      </pivotArea>
    </format>
    <format dxfId="422">
      <pivotArea dataOnly="0" labelOnly="1" outline="0" fieldPosition="0">
        <references count="2">
          <reference field="0" count="1" selected="0">
            <x v="1"/>
          </reference>
          <reference field="1" count="1">
            <x v="4"/>
          </reference>
        </references>
      </pivotArea>
    </format>
    <format dxfId="421">
      <pivotArea dataOnly="0" labelOnly="1" outline="0" fieldPosition="0">
        <references count="2">
          <reference field="0" count="1" selected="0">
            <x v="2"/>
          </reference>
          <reference field="1" count="1">
            <x v="29"/>
          </reference>
        </references>
      </pivotArea>
    </format>
    <format dxfId="420">
      <pivotArea dataOnly="0" labelOnly="1" outline="0" fieldPosition="0">
        <references count="2">
          <reference field="0" count="1" selected="0">
            <x v="3"/>
          </reference>
          <reference field="1" count="1">
            <x v="24"/>
          </reference>
        </references>
      </pivotArea>
    </format>
    <format dxfId="419">
      <pivotArea dataOnly="0" labelOnly="1" outline="0" fieldPosition="0">
        <references count="2">
          <reference field="0" count="1" selected="0">
            <x v="4"/>
          </reference>
          <reference field="1" count="1">
            <x v="15"/>
          </reference>
        </references>
      </pivotArea>
    </format>
    <format dxfId="418">
      <pivotArea dataOnly="0" labelOnly="1" outline="0" fieldPosition="0">
        <references count="2">
          <reference field="0" count="1" selected="0">
            <x v="5"/>
          </reference>
          <reference field="1" count="1">
            <x v="15"/>
          </reference>
        </references>
      </pivotArea>
    </format>
    <format dxfId="417">
      <pivotArea dataOnly="0" labelOnly="1" outline="0" fieldPosition="0">
        <references count="2">
          <reference field="0" count="1" selected="0">
            <x v="6"/>
          </reference>
          <reference field="1" count="1">
            <x v="12"/>
          </reference>
        </references>
      </pivotArea>
    </format>
    <format dxfId="416">
      <pivotArea dataOnly="0" labelOnly="1" outline="0" fieldPosition="0">
        <references count="2">
          <reference field="0" count="1" selected="0">
            <x v="7"/>
          </reference>
          <reference field="1" count="1">
            <x v="10"/>
          </reference>
        </references>
      </pivotArea>
    </format>
    <format dxfId="415">
      <pivotArea dataOnly="0" labelOnly="1" outline="0" fieldPosition="0">
        <references count="2">
          <reference field="0" count="1" selected="0">
            <x v="8"/>
          </reference>
          <reference field="1" count="1">
            <x v="9"/>
          </reference>
        </references>
      </pivotArea>
    </format>
    <format dxfId="414">
      <pivotArea dataOnly="0" labelOnly="1" outline="0" fieldPosition="0">
        <references count="2">
          <reference field="0" count="1" selected="0">
            <x v="9"/>
          </reference>
          <reference field="1" count="1">
            <x v="1"/>
          </reference>
        </references>
      </pivotArea>
    </format>
    <format dxfId="413">
      <pivotArea dataOnly="0" labelOnly="1" outline="0" fieldPosition="0">
        <references count="2">
          <reference field="0" count="1" selected="0">
            <x v="10"/>
          </reference>
          <reference field="1" count="1">
            <x v="1"/>
          </reference>
        </references>
      </pivotArea>
    </format>
    <format dxfId="412">
      <pivotArea dataOnly="0" labelOnly="1" outline="0" fieldPosition="0">
        <references count="2">
          <reference field="0" count="1" selected="0">
            <x v="11"/>
          </reference>
          <reference field="1" count="1">
            <x v="25"/>
          </reference>
        </references>
      </pivotArea>
    </format>
    <format dxfId="411">
      <pivotArea dataOnly="0" labelOnly="1" outline="0" fieldPosition="0">
        <references count="2">
          <reference field="0" count="1" selected="0">
            <x v="12"/>
          </reference>
          <reference field="1" count="1">
            <x v="3"/>
          </reference>
        </references>
      </pivotArea>
    </format>
    <format dxfId="410">
      <pivotArea dataOnly="0" labelOnly="1" outline="0" fieldPosition="0">
        <references count="2">
          <reference field="0" count="1" selected="0">
            <x v="13"/>
          </reference>
          <reference field="1" count="1">
            <x v="13"/>
          </reference>
        </references>
      </pivotArea>
    </format>
    <format dxfId="409">
      <pivotArea dataOnly="0" labelOnly="1" outline="0" fieldPosition="0">
        <references count="2">
          <reference field="0" count="1" selected="0">
            <x v="14"/>
          </reference>
          <reference field="1" count="1">
            <x v="8"/>
          </reference>
        </references>
      </pivotArea>
    </format>
    <format dxfId="408">
      <pivotArea dataOnly="0" labelOnly="1" outline="0" fieldPosition="0">
        <references count="2">
          <reference field="0" count="1" selected="0">
            <x v="15"/>
          </reference>
          <reference field="1" count="1">
            <x v="28"/>
          </reference>
        </references>
      </pivotArea>
    </format>
    <format dxfId="407">
      <pivotArea dataOnly="0" labelOnly="1" outline="0" fieldPosition="0">
        <references count="2">
          <reference field="0" count="1" selected="0">
            <x v="16"/>
          </reference>
          <reference field="1" count="1">
            <x v="11"/>
          </reference>
        </references>
      </pivotArea>
    </format>
    <format dxfId="406">
      <pivotArea dataOnly="0" labelOnly="1" outline="0" fieldPosition="0">
        <references count="2">
          <reference field="0" count="1" selected="0">
            <x v="17"/>
          </reference>
          <reference field="1" count="1">
            <x v="26"/>
          </reference>
        </references>
      </pivotArea>
    </format>
    <format dxfId="405">
      <pivotArea dataOnly="0" labelOnly="1" outline="0" fieldPosition="0">
        <references count="2">
          <reference field="0" count="1" selected="0">
            <x v="18"/>
          </reference>
          <reference field="1" count="1">
            <x v="31"/>
          </reference>
        </references>
      </pivotArea>
    </format>
    <format dxfId="404">
      <pivotArea dataOnly="0" labelOnly="1" outline="0" fieldPosition="0">
        <references count="2">
          <reference field="0" count="1" selected="0">
            <x v="19"/>
          </reference>
          <reference field="1" count="1">
            <x v="31"/>
          </reference>
        </references>
      </pivotArea>
    </format>
    <format dxfId="403">
      <pivotArea dataOnly="0" labelOnly="1" outline="0" fieldPosition="0">
        <references count="2">
          <reference field="0" count="1" selected="0">
            <x v="20"/>
          </reference>
          <reference field="1" count="1">
            <x v="2"/>
          </reference>
        </references>
      </pivotArea>
    </format>
    <format dxfId="402">
      <pivotArea dataOnly="0" labelOnly="1" outline="0" fieldPosition="0">
        <references count="2">
          <reference field="0" count="1" selected="0">
            <x v="21"/>
          </reference>
          <reference field="1" count="1">
            <x v="30"/>
          </reference>
        </references>
      </pivotArea>
    </format>
    <format dxfId="401">
      <pivotArea dataOnly="0" labelOnly="1" outline="0" fieldPosition="0">
        <references count="2">
          <reference field="0" count="1" selected="0">
            <x v="22"/>
          </reference>
          <reference field="1" count="1">
            <x v="22"/>
          </reference>
        </references>
      </pivotArea>
    </format>
    <format dxfId="400">
      <pivotArea dataOnly="0" labelOnly="1" outline="0" fieldPosition="0">
        <references count="2">
          <reference field="0" count="1" selected="0">
            <x v="23"/>
          </reference>
          <reference field="1" count="1">
            <x v="22"/>
          </reference>
        </references>
      </pivotArea>
    </format>
    <format dxfId="399">
      <pivotArea dataOnly="0" labelOnly="1" outline="0" fieldPosition="0">
        <references count="2">
          <reference field="0" count="1" selected="0">
            <x v="24"/>
          </reference>
          <reference field="1" count="1">
            <x v="22"/>
          </reference>
        </references>
      </pivotArea>
    </format>
    <format dxfId="398">
      <pivotArea dataOnly="0" labelOnly="1" outline="0" fieldPosition="0">
        <references count="2">
          <reference field="0" count="1" selected="0">
            <x v="25"/>
          </reference>
          <reference field="1" count="1">
            <x v="22"/>
          </reference>
        </references>
      </pivotArea>
    </format>
    <format dxfId="397">
      <pivotArea dataOnly="0" labelOnly="1" outline="0" fieldPosition="0">
        <references count="2">
          <reference field="0" count="1" selected="0">
            <x v="26"/>
          </reference>
          <reference field="1" count="1">
            <x v="23"/>
          </reference>
        </references>
      </pivotArea>
    </format>
    <format dxfId="396">
      <pivotArea dataOnly="0" labelOnly="1" outline="0" fieldPosition="0">
        <references count="2">
          <reference field="0" count="1" selected="0">
            <x v="27"/>
          </reference>
          <reference field="1" count="1">
            <x v="5"/>
          </reference>
        </references>
      </pivotArea>
    </format>
    <format dxfId="395">
      <pivotArea dataOnly="0" labelOnly="1" outline="0" fieldPosition="0">
        <references count="2">
          <reference field="0" count="1" selected="0">
            <x v="28"/>
          </reference>
          <reference field="1" count="1">
            <x v="17"/>
          </reference>
        </references>
      </pivotArea>
    </format>
    <format dxfId="394">
      <pivotArea dataOnly="0" labelOnly="1" outline="0" fieldPosition="0">
        <references count="2">
          <reference field="0" count="1" selected="0">
            <x v="29"/>
          </reference>
          <reference field="1" count="1">
            <x v="18"/>
          </reference>
        </references>
      </pivotArea>
    </format>
    <format dxfId="393">
      <pivotArea dataOnly="0" labelOnly="1" outline="0" fieldPosition="0">
        <references count="2">
          <reference field="0" count="1" selected="0">
            <x v="30"/>
          </reference>
          <reference field="1" count="1">
            <x v="7"/>
          </reference>
        </references>
      </pivotArea>
    </format>
    <format dxfId="392">
      <pivotArea dataOnly="0" labelOnly="1" outline="0" fieldPosition="0">
        <references count="2">
          <reference field="0" count="1" selected="0">
            <x v="31"/>
          </reference>
          <reference field="1" count="1">
            <x v="20"/>
          </reference>
        </references>
      </pivotArea>
    </format>
    <format dxfId="391">
      <pivotArea dataOnly="0" labelOnly="1" outline="0" fieldPosition="0">
        <references count="2">
          <reference field="0" count="1" selected="0">
            <x v="32"/>
          </reference>
          <reference field="1" count="1">
            <x v="32"/>
          </reference>
        </references>
      </pivotArea>
    </format>
    <format dxfId="390">
      <pivotArea dataOnly="0" labelOnly="1" outline="0" fieldPosition="0">
        <references count="2">
          <reference field="0" count="1" selected="0">
            <x v="33"/>
          </reference>
          <reference field="1" count="1">
            <x v="21"/>
          </reference>
        </references>
      </pivotArea>
    </format>
    <format dxfId="389">
      <pivotArea dataOnly="0" labelOnly="1" outline="0" fieldPosition="0">
        <references count="2">
          <reference field="0" count="1" selected="0">
            <x v="34"/>
          </reference>
          <reference field="1" count="1">
            <x v="19"/>
          </reference>
        </references>
      </pivotArea>
    </format>
    <format dxfId="388">
      <pivotArea dataOnly="0" labelOnly="1" outline="0" fieldPosition="0">
        <references count="2">
          <reference field="0" count="1" selected="0">
            <x v="35"/>
          </reference>
          <reference field="1" count="1">
            <x v="33"/>
          </reference>
        </references>
      </pivotArea>
    </format>
    <format dxfId="387">
      <pivotArea dataOnly="0" labelOnly="1" outline="0" fieldPosition="0">
        <references count="2">
          <reference field="0" count="1" selected="0">
            <x v="36"/>
          </reference>
          <reference field="1" count="1">
            <x v="14"/>
          </reference>
        </references>
      </pivotArea>
    </format>
    <format dxfId="386">
      <pivotArea dataOnly="0" labelOnly="1" outline="0" fieldPosition="0">
        <references count="2">
          <reference field="0" count="1" selected="0">
            <x v="37"/>
          </reference>
          <reference field="1" count="1">
            <x v="27"/>
          </reference>
        </references>
      </pivotArea>
    </format>
    <format dxfId="385">
      <pivotArea dataOnly="0" labelOnly="1" outline="0" fieldPosition="0">
        <references count="2">
          <reference field="0" count="1" selected="0">
            <x v="38"/>
          </reference>
          <reference field="1" count="1">
            <x v="16"/>
          </reference>
        </references>
      </pivotArea>
    </format>
    <format dxfId="384">
      <pivotArea dataOnly="0" labelOnly="1" outline="0" fieldPosition="0">
        <references count="2">
          <reference field="0" count="1" selected="0">
            <x v="39"/>
          </reference>
          <reference field="1" count="1">
            <x v="6"/>
          </reference>
        </references>
      </pivotArea>
    </format>
    <format dxfId="383">
      <pivotArea type="all" dataOnly="0" outline="0" fieldPosition="0"/>
    </format>
    <format dxfId="382">
      <pivotArea dataOnly="0" labelOnly="1" outline="0" fieldPosition="0">
        <references count="1">
          <reference field="0" count="0"/>
        </references>
      </pivotArea>
    </format>
    <format dxfId="381">
      <pivotArea dataOnly="0" labelOnly="1" outline="0" fieldPosition="0">
        <references count="2">
          <reference field="0" count="1" selected="0">
            <x v="0"/>
          </reference>
          <reference field="1" count="1">
            <x v="0"/>
          </reference>
        </references>
      </pivotArea>
    </format>
    <format dxfId="380">
      <pivotArea dataOnly="0" labelOnly="1" outline="0" fieldPosition="0">
        <references count="2">
          <reference field="0" count="1" selected="0">
            <x v="1"/>
          </reference>
          <reference field="1" count="1">
            <x v="4"/>
          </reference>
        </references>
      </pivotArea>
    </format>
    <format dxfId="379">
      <pivotArea dataOnly="0" labelOnly="1" outline="0" fieldPosition="0">
        <references count="2">
          <reference field="0" count="1" selected="0">
            <x v="2"/>
          </reference>
          <reference field="1" count="1">
            <x v="29"/>
          </reference>
        </references>
      </pivotArea>
    </format>
    <format dxfId="378">
      <pivotArea dataOnly="0" labelOnly="1" outline="0" fieldPosition="0">
        <references count="2">
          <reference field="0" count="1" selected="0">
            <x v="3"/>
          </reference>
          <reference field="1" count="1">
            <x v="24"/>
          </reference>
        </references>
      </pivotArea>
    </format>
    <format dxfId="377">
      <pivotArea dataOnly="0" labelOnly="1" outline="0" fieldPosition="0">
        <references count="2">
          <reference field="0" count="1" selected="0">
            <x v="4"/>
          </reference>
          <reference field="1" count="1">
            <x v="15"/>
          </reference>
        </references>
      </pivotArea>
    </format>
    <format dxfId="376">
      <pivotArea dataOnly="0" labelOnly="1" outline="0" fieldPosition="0">
        <references count="2">
          <reference field="0" count="1" selected="0">
            <x v="5"/>
          </reference>
          <reference field="1" count="1">
            <x v="15"/>
          </reference>
        </references>
      </pivotArea>
    </format>
    <format dxfId="375">
      <pivotArea dataOnly="0" labelOnly="1" outline="0" fieldPosition="0">
        <references count="2">
          <reference field="0" count="1" selected="0">
            <x v="6"/>
          </reference>
          <reference field="1" count="1">
            <x v="12"/>
          </reference>
        </references>
      </pivotArea>
    </format>
    <format dxfId="374">
      <pivotArea dataOnly="0" labelOnly="1" outline="0" fieldPosition="0">
        <references count="2">
          <reference field="0" count="1" selected="0">
            <x v="7"/>
          </reference>
          <reference field="1" count="1">
            <x v="10"/>
          </reference>
        </references>
      </pivotArea>
    </format>
    <format dxfId="373">
      <pivotArea dataOnly="0" labelOnly="1" outline="0" fieldPosition="0">
        <references count="2">
          <reference field="0" count="1" selected="0">
            <x v="8"/>
          </reference>
          <reference field="1" count="1">
            <x v="9"/>
          </reference>
        </references>
      </pivotArea>
    </format>
    <format dxfId="372">
      <pivotArea dataOnly="0" labelOnly="1" outline="0" fieldPosition="0">
        <references count="2">
          <reference field="0" count="1" selected="0">
            <x v="9"/>
          </reference>
          <reference field="1" count="1">
            <x v="1"/>
          </reference>
        </references>
      </pivotArea>
    </format>
    <format dxfId="371">
      <pivotArea dataOnly="0" labelOnly="1" outline="0" fieldPosition="0">
        <references count="2">
          <reference field="0" count="1" selected="0">
            <x v="10"/>
          </reference>
          <reference field="1" count="1">
            <x v="1"/>
          </reference>
        </references>
      </pivotArea>
    </format>
    <format dxfId="370">
      <pivotArea dataOnly="0" labelOnly="1" outline="0" fieldPosition="0">
        <references count="2">
          <reference field="0" count="1" selected="0">
            <x v="11"/>
          </reference>
          <reference field="1" count="1">
            <x v="25"/>
          </reference>
        </references>
      </pivotArea>
    </format>
    <format dxfId="369">
      <pivotArea dataOnly="0" labelOnly="1" outline="0" fieldPosition="0">
        <references count="2">
          <reference field="0" count="1" selected="0">
            <x v="12"/>
          </reference>
          <reference field="1" count="1">
            <x v="3"/>
          </reference>
        </references>
      </pivotArea>
    </format>
    <format dxfId="368">
      <pivotArea dataOnly="0" labelOnly="1" outline="0" fieldPosition="0">
        <references count="2">
          <reference field="0" count="1" selected="0">
            <x v="13"/>
          </reference>
          <reference field="1" count="1">
            <x v="13"/>
          </reference>
        </references>
      </pivotArea>
    </format>
    <format dxfId="367">
      <pivotArea dataOnly="0" labelOnly="1" outline="0" fieldPosition="0">
        <references count="2">
          <reference field="0" count="1" selected="0">
            <x v="14"/>
          </reference>
          <reference field="1" count="1">
            <x v="8"/>
          </reference>
        </references>
      </pivotArea>
    </format>
    <format dxfId="366">
      <pivotArea dataOnly="0" labelOnly="1" outline="0" fieldPosition="0">
        <references count="2">
          <reference field="0" count="1" selected="0">
            <x v="15"/>
          </reference>
          <reference field="1" count="1">
            <x v="28"/>
          </reference>
        </references>
      </pivotArea>
    </format>
    <format dxfId="365">
      <pivotArea dataOnly="0" labelOnly="1" outline="0" fieldPosition="0">
        <references count="2">
          <reference field="0" count="1" selected="0">
            <x v="16"/>
          </reference>
          <reference field="1" count="1">
            <x v="11"/>
          </reference>
        </references>
      </pivotArea>
    </format>
    <format dxfId="364">
      <pivotArea dataOnly="0" labelOnly="1" outline="0" fieldPosition="0">
        <references count="2">
          <reference field="0" count="1" selected="0">
            <x v="17"/>
          </reference>
          <reference field="1" count="1">
            <x v="26"/>
          </reference>
        </references>
      </pivotArea>
    </format>
    <format dxfId="363">
      <pivotArea dataOnly="0" labelOnly="1" outline="0" fieldPosition="0">
        <references count="2">
          <reference field="0" count="1" selected="0">
            <x v="18"/>
          </reference>
          <reference field="1" count="1">
            <x v="31"/>
          </reference>
        </references>
      </pivotArea>
    </format>
    <format dxfId="362">
      <pivotArea dataOnly="0" labelOnly="1" outline="0" fieldPosition="0">
        <references count="2">
          <reference field="0" count="1" selected="0">
            <x v="19"/>
          </reference>
          <reference field="1" count="1">
            <x v="31"/>
          </reference>
        </references>
      </pivotArea>
    </format>
    <format dxfId="361">
      <pivotArea dataOnly="0" labelOnly="1" outline="0" fieldPosition="0">
        <references count="2">
          <reference field="0" count="1" selected="0">
            <x v="20"/>
          </reference>
          <reference field="1" count="1">
            <x v="2"/>
          </reference>
        </references>
      </pivotArea>
    </format>
    <format dxfId="360">
      <pivotArea dataOnly="0" labelOnly="1" outline="0" fieldPosition="0">
        <references count="2">
          <reference field="0" count="1" selected="0">
            <x v="21"/>
          </reference>
          <reference field="1" count="1">
            <x v="30"/>
          </reference>
        </references>
      </pivotArea>
    </format>
    <format dxfId="359">
      <pivotArea dataOnly="0" labelOnly="1" outline="0" fieldPosition="0">
        <references count="2">
          <reference field="0" count="1" selected="0">
            <x v="22"/>
          </reference>
          <reference field="1" count="1">
            <x v="22"/>
          </reference>
        </references>
      </pivotArea>
    </format>
    <format dxfId="358">
      <pivotArea dataOnly="0" labelOnly="1" outline="0" fieldPosition="0">
        <references count="2">
          <reference field="0" count="1" selected="0">
            <x v="23"/>
          </reference>
          <reference field="1" count="1">
            <x v="22"/>
          </reference>
        </references>
      </pivotArea>
    </format>
    <format dxfId="357">
      <pivotArea dataOnly="0" labelOnly="1" outline="0" fieldPosition="0">
        <references count="2">
          <reference field="0" count="1" selected="0">
            <x v="24"/>
          </reference>
          <reference field="1" count="1">
            <x v="22"/>
          </reference>
        </references>
      </pivotArea>
    </format>
    <format dxfId="356">
      <pivotArea dataOnly="0" labelOnly="1" outline="0" fieldPosition="0">
        <references count="2">
          <reference field="0" count="1" selected="0">
            <x v="25"/>
          </reference>
          <reference field="1" count="1">
            <x v="22"/>
          </reference>
        </references>
      </pivotArea>
    </format>
    <format dxfId="355">
      <pivotArea dataOnly="0" labelOnly="1" outline="0" fieldPosition="0">
        <references count="2">
          <reference field="0" count="1" selected="0">
            <x v="26"/>
          </reference>
          <reference field="1" count="1">
            <x v="23"/>
          </reference>
        </references>
      </pivotArea>
    </format>
    <format dxfId="354">
      <pivotArea dataOnly="0" labelOnly="1" outline="0" fieldPosition="0">
        <references count="2">
          <reference field="0" count="1" selected="0">
            <x v="27"/>
          </reference>
          <reference field="1" count="1">
            <x v="5"/>
          </reference>
        </references>
      </pivotArea>
    </format>
    <format dxfId="353">
      <pivotArea dataOnly="0" labelOnly="1" outline="0" fieldPosition="0">
        <references count="2">
          <reference field="0" count="1" selected="0">
            <x v="28"/>
          </reference>
          <reference field="1" count="1">
            <x v="17"/>
          </reference>
        </references>
      </pivotArea>
    </format>
    <format dxfId="352">
      <pivotArea dataOnly="0" labelOnly="1" outline="0" fieldPosition="0">
        <references count="2">
          <reference field="0" count="1" selected="0">
            <x v="29"/>
          </reference>
          <reference field="1" count="1">
            <x v="18"/>
          </reference>
        </references>
      </pivotArea>
    </format>
    <format dxfId="351">
      <pivotArea dataOnly="0" labelOnly="1" outline="0" fieldPosition="0">
        <references count="2">
          <reference field="0" count="1" selected="0">
            <x v="30"/>
          </reference>
          <reference field="1" count="1">
            <x v="7"/>
          </reference>
        </references>
      </pivotArea>
    </format>
    <format dxfId="350">
      <pivotArea dataOnly="0" labelOnly="1" outline="0" fieldPosition="0">
        <references count="2">
          <reference field="0" count="1" selected="0">
            <x v="31"/>
          </reference>
          <reference field="1" count="1">
            <x v="20"/>
          </reference>
        </references>
      </pivotArea>
    </format>
    <format dxfId="349">
      <pivotArea dataOnly="0" labelOnly="1" outline="0" fieldPosition="0">
        <references count="2">
          <reference field="0" count="1" selected="0">
            <x v="32"/>
          </reference>
          <reference field="1" count="1">
            <x v="32"/>
          </reference>
        </references>
      </pivotArea>
    </format>
    <format dxfId="348">
      <pivotArea dataOnly="0" labelOnly="1" outline="0" fieldPosition="0">
        <references count="2">
          <reference field="0" count="1" selected="0">
            <x v="33"/>
          </reference>
          <reference field="1" count="1">
            <x v="21"/>
          </reference>
        </references>
      </pivotArea>
    </format>
    <format dxfId="347">
      <pivotArea dataOnly="0" labelOnly="1" outline="0" fieldPosition="0">
        <references count="2">
          <reference field="0" count="1" selected="0">
            <x v="34"/>
          </reference>
          <reference field="1" count="1">
            <x v="19"/>
          </reference>
        </references>
      </pivotArea>
    </format>
    <format dxfId="346">
      <pivotArea dataOnly="0" labelOnly="1" outline="0" fieldPosition="0">
        <references count="2">
          <reference field="0" count="1" selected="0">
            <x v="35"/>
          </reference>
          <reference field="1" count="1">
            <x v="33"/>
          </reference>
        </references>
      </pivotArea>
    </format>
    <format dxfId="345">
      <pivotArea dataOnly="0" labelOnly="1" outline="0" fieldPosition="0">
        <references count="2">
          <reference field="0" count="1" selected="0">
            <x v="36"/>
          </reference>
          <reference field="1" count="1">
            <x v="14"/>
          </reference>
        </references>
      </pivotArea>
    </format>
    <format dxfId="344">
      <pivotArea dataOnly="0" labelOnly="1" outline="0" fieldPosition="0">
        <references count="2">
          <reference field="0" count="1" selected="0">
            <x v="37"/>
          </reference>
          <reference field="1" count="1">
            <x v="27"/>
          </reference>
        </references>
      </pivotArea>
    </format>
    <format dxfId="343">
      <pivotArea dataOnly="0" labelOnly="1" outline="0" fieldPosition="0">
        <references count="2">
          <reference field="0" count="1" selected="0">
            <x v="38"/>
          </reference>
          <reference field="1" count="1">
            <x v="16"/>
          </reference>
        </references>
      </pivotArea>
    </format>
    <format dxfId="342">
      <pivotArea dataOnly="0" labelOnly="1" outline="0" fieldPosition="0">
        <references count="2">
          <reference field="0" count="1" selected="0">
            <x v="39"/>
          </reference>
          <reference field="1" count="1">
            <x v="6"/>
          </reference>
        </references>
      </pivotArea>
    </format>
    <format dxfId="341">
      <pivotArea dataOnly="0" labelOnly="1" outline="0" fieldPosition="0">
        <references count="1">
          <reference field="0" count="1">
            <x v="1"/>
          </reference>
        </references>
      </pivotArea>
    </format>
    <format dxfId="340">
      <pivotArea dataOnly="0" labelOnly="1" outline="0" fieldPosition="0">
        <references count="1">
          <reference field="0" count="1">
            <x v="2"/>
          </reference>
        </references>
      </pivotArea>
    </format>
    <format dxfId="339">
      <pivotArea dataOnly="0" labelOnly="1" outline="0" fieldPosition="0">
        <references count="1">
          <reference field="0" count="1">
            <x v="3"/>
          </reference>
        </references>
      </pivotArea>
    </format>
    <format dxfId="338">
      <pivotArea dataOnly="0" labelOnly="1" outline="0" fieldPosition="0">
        <references count="1">
          <reference field="0" count="1">
            <x v="4"/>
          </reference>
        </references>
      </pivotArea>
    </format>
    <format dxfId="337">
      <pivotArea dataOnly="0" labelOnly="1" outline="0" fieldPosition="0">
        <references count="1">
          <reference field="0" count="1">
            <x v="5"/>
          </reference>
        </references>
      </pivotArea>
    </format>
    <format dxfId="336">
      <pivotArea dataOnly="0" labelOnly="1" outline="0" fieldPosition="0">
        <references count="1">
          <reference field="0" count="1">
            <x v="6"/>
          </reference>
        </references>
      </pivotArea>
    </format>
    <format dxfId="335">
      <pivotArea dataOnly="0" labelOnly="1" outline="0" fieldPosition="0">
        <references count="1">
          <reference field="0" count="1">
            <x v="7"/>
          </reference>
        </references>
      </pivotArea>
    </format>
    <format dxfId="334">
      <pivotArea dataOnly="0" labelOnly="1" outline="0" fieldPosition="0">
        <references count="1">
          <reference field="0" count="1">
            <x v="8"/>
          </reference>
        </references>
      </pivotArea>
    </format>
    <format dxfId="333">
      <pivotArea dataOnly="0" labelOnly="1" outline="0" fieldPosition="0">
        <references count="1">
          <reference field="0" count="1">
            <x v="9"/>
          </reference>
        </references>
      </pivotArea>
    </format>
    <format dxfId="332">
      <pivotArea dataOnly="0" labelOnly="1" outline="0" fieldPosition="0">
        <references count="1">
          <reference field="0" count="1">
            <x v="10"/>
          </reference>
        </references>
      </pivotArea>
    </format>
    <format dxfId="331">
      <pivotArea dataOnly="0" labelOnly="1" outline="0" fieldPosition="0">
        <references count="1">
          <reference field="0" count="1">
            <x v="11"/>
          </reference>
        </references>
      </pivotArea>
    </format>
    <format dxfId="330">
      <pivotArea dataOnly="0" labelOnly="1" outline="0" fieldPosition="0">
        <references count="1">
          <reference field="0" count="1">
            <x v="12"/>
          </reference>
        </references>
      </pivotArea>
    </format>
    <format dxfId="329">
      <pivotArea dataOnly="0" labelOnly="1" outline="0" fieldPosition="0">
        <references count="1">
          <reference field="0" count="1">
            <x v="27"/>
          </reference>
        </references>
      </pivotArea>
    </format>
    <format dxfId="328">
      <pivotArea dataOnly="0" labelOnly="1" outline="0" fieldPosition="0">
        <references count="1">
          <reference field="0" count="1">
            <x v="29"/>
          </reference>
        </references>
      </pivotArea>
    </format>
    <format dxfId="327">
      <pivotArea dataOnly="0" labelOnly="1" outline="0" fieldPosition="0">
        <references count="1">
          <reference field="0" count="1">
            <x v="30"/>
          </reference>
        </references>
      </pivotArea>
    </format>
    <format dxfId="326">
      <pivotArea dataOnly="0" labelOnly="1" outline="0" fieldPosition="0">
        <references count="1">
          <reference field="0" count="1">
            <x v="32"/>
          </reference>
        </references>
      </pivotArea>
    </format>
    <format dxfId="325">
      <pivotArea dataOnly="0" labelOnly="1" outline="0" fieldPosition="0">
        <references count="1">
          <reference field="0" count="1">
            <x v="35"/>
          </reference>
        </references>
      </pivotArea>
    </format>
    <format dxfId="324">
      <pivotArea dataOnly="0" labelOnly="1" outline="0" fieldPosition="0">
        <references count="1">
          <reference field="0" count="1">
            <x v="37"/>
          </reference>
        </references>
      </pivotArea>
    </format>
    <format dxfId="323">
      <pivotArea dataOnly="0" labelOnly="1" outline="0" fieldPosition="0">
        <references count="1">
          <reference field="0" count="1">
            <x v="39"/>
          </reference>
        </references>
      </pivotArea>
    </format>
    <format dxfId="322">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321">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320">
      <pivotArea dataOnly="0" labelOnly="1" outline="0" fieldPosition="0">
        <references count="1">
          <reference field="0" count="40">
            <x v="40"/>
            <x v="41"/>
            <x v="42"/>
            <x v="43"/>
            <x v="44"/>
            <x v="45"/>
            <x v="46"/>
            <x v="47"/>
            <x v="48"/>
            <x v="49"/>
            <x v="50"/>
            <x v="51"/>
            <x v="52"/>
            <x v="53"/>
            <x v="54"/>
            <x v="55"/>
            <x v="56"/>
            <x v="57"/>
            <x v="58"/>
            <x v="59"/>
            <x v="60"/>
            <x v="61"/>
            <x v="62"/>
            <x v="63"/>
            <x v="64"/>
            <x v="65"/>
            <x v="66"/>
            <x v="67"/>
            <x v="68"/>
            <x v="69"/>
            <x v="70"/>
            <x v="71"/>
            <x v="72"/>
            <x v="73"/>
            <x v="74"/>
            <x v="75"/>
            <x v="76"/>
            <x v="77"/>
            <x v="78"/>
            <x v="79"/>
          </reference>
        </references>
      </pivotArea>
    </format>
    <format dxfId="319">
      <pivotArea dataOnly="0" labelOnly="1" outline="0" fieldPosition="0">
        <references count="2">
          <reference field="0" count="1" selected="0">
            <x v="1"/>
          </reference>
          <reference field="1" count="1">
            <x v="4"/>
          </reference>
        </references>
      </pivotArea>
    </format>
    <format dxfId="318">
      <pivotArea dataOnly="0" labelOnly="1" outline="0" fieldPosition="0">
        <references count="2">
          <reference field="0" count="1" selected="0">
            <x v="2"/>
          </reference>
          <reference field="1" count="1">
            <x v="29"/>
          </reference>
        </references>
      </pivotArea>
    </format>
    <format dxfId="317">
      <pivotArea dataOnly="0" labelOnly="1" outline="0" fieldPosition="0">
        <references count="2">
          <reference field="0" count="1" selected="0">
            <x v="3"/>
          </reference>
          <reference field="1" count="1">
            <x v="24"/>
          </reference>
        </references>
      </pivotArea>
    </format>
    <format dxfId="316">
      <pivotArea dataOnly="0" labelOnly="1" outline="0" fieldPosition="0">
        <references count="2">
          <reference field="0" count="1" selected="0">
            <x v="4"/>
          </reference>
          <reference field="1" count="1">
            <x v="15"/>
          </reference>
        </references>
      </pivotArea>
    </format>
    <format dxfId="315">
      <pivotArea dataOnly="0" labelOnly="1" outline="0" fieldPosition="0">
        <references count="2">
          <reference field="0" count="1" selected="0">
            <x v="5"/>
          </reference>
          <reference field="1" count="1">
            <x v="15"/>
          </reference>
        </references>
      </pivotArea>
    </format>
    <format dxfId="314">
      <pivotArea dataOnly="0" labelOnly="1" outline="0" fieldPosition="0">
        <references count="2">
          <reference field="0" count="1" selected="0">
            <x v="6"/>
          </reference>
          <reference field="1" count="1">
            <x v="12"/>
          </reference>
        </references>
      </pivotArea>
    </format>
    <format dxfId="313">
      <pivotArea dataOnly="0" labelOnly="1" outline="0" fieldPosition="0">
        <references count="2">
          <reference field="0" count="1" selected="0">
            <x v="7"/>
          </reference>
          <reference field="1" count="1">
            <x v="10"/>
          </reference>
        </references>
      </pivotArea>
    </format>
    <format dxfId="312">
      <pivotArea dataOnly="0" labelOnly="1" outline="0" fieldPosition="0">
        <references count="2">
          <reference field="0" count="1" selected="0">
            <x v="8"/>
          </reference>
          <reference field="1" count="1">
            <x v="9"/>
          </reference>
        </references>
      </pivotArea>
    </format>
    <format dxfId="311">
      <pivotArea dataOnly="0" labelOnly="1" outline="0" fieldPosition="0">
        <references count="2">
          <reference field="0" count="1" selected="0">
            <x v="9"/>
          </reference>
          <reference field="1" count="1">
            <x v="1"/>
          </reference>
        </references>
      </pivotArea>
    </format>
    <format dxfId="310">
      <pivotArea dataOnly="0" labelOnly="1" outline="0" fieldPosition="0">
        <references count="2">
          <reference field="0" count="1" selected="0">
            <x v="10"/>
          </reference>
          <reference field="1" count="1">
            <x v="1"/>
          </reference>
        </references>
      </pivotArea>
    </format>
    <format dxfId="309">
      <pivotArea dataOnly="0" labelOnly="1" outline="0" fieldPosition="0">
        <references count="2">
          <reference field="0" count="1" selected="0">
            <x v="11"/>
          </reference>
          <reference field="1" count="1">
            <x v="25"/>
          </reference>
        </references>
      </pivotArea>
    </format>
    <format dxfId="308">
      <pivotArea dataOnly="0" labelOnly="1" outline="0" fieldPosition="0">
        <references count="2">
          <reference field="0" count="1" selected="0">
            <x v="12"/>
          </reference>
          <reference field="1" count="1">
            <x v="3"/>
          </reference>
        </references>
      </pivotArea>
    </format>
    <format dxfId="307">
      <pivotArea dataOnly="0" labelOnly="1" outline="0" fieldPosition="0">
        <references count="2">
          <reference field="0" count="1" selected="0">
            <x v="13"/>
          </reference>
          <reference field="1" count="1">
            <x v="13"/>
          </reference>
        </references>
      </pivotArea>
    </format>
    <format dxfId="306">
      <pivotArea dataOnly="0" labelOnly="1" outline="0" fieldPosition="0">
        <references count="2">
          <reference field="0" count="1" selected="0">
            <x v="14"/>
          </reference>
          <reference field="1" count="1">
            <x v="8"/>
          </reference>
        </references>
      </pivotArea>
    </format>
    <format dxfId="305">
      <pivotArea dataOnly="0" labelOnly="1" outline="0" fieldPosition="0">
        <references count="2">
          <reference field="0" count="1" selected="0">
            <x v="15"/>
          </reference>
          <reference field="1" count="1">
            <x v="28"/>
          </reference>
        </references>
      </pivotArea>
    </format>
    <format dxfId="304">
      <pivotArea dataOnly="0" labelOnly="1" outline="0" fieldPosition="0">
        <references count="2">
          <reference field="0" count="1" selected="0">
            <x v="16"/>
          </reference>
          <reference field="1" count="1">
            <x v="11"/>
          </reference>
        </references>
      </pivotArea>
    </format>
    <format dxfId="303">
      <pivotArea dataOnly="0" labelOnly="1" outline="0" fieldPosition="0">
        <references count="2">
          <reference field="0" count="1" selected="0">
            <x v="17"/>
          </reference>
          <reference field="1" count="1">
            <x v="26"/>
          </reference>
        </references>
      </pivotArea>
    </format>
    <format dxfId="302">
      <pivotArea dataOnly="0" labelOnly="1" outline="0" fieldPosition="0">
        <references count="2">
          <reference field="0" count="1" selected="0">
            <x v="18"/>
          </reference>
          <reference field="1" count="1">
            <x v="31"/>
          </reference>
        </references>
      </pivotArea>
    </format>
    <format dxfId="301">
      <pivotArea dataOnly="0" labelOnly="1" outline="0" fieldPosition="0">
        <references count="2">
          <reference field="0" count="1" selected="0">
            <x v="19"/>
          </reference>
          <reference field="1" count="1">
            <x v="31"/>
          </reference>
        </references>
      </pivotArea>
    </format>
    <format dxfId="300">
      <pivotArea dataOnly="0" labelOnly="1" outline="0" fieldPosition="0">
        <references count="2">
          <reference field="0" count="1" selected="0">
            <x v="20"/>
          </reference>
          <reference field="1" count="1">
            <x v="2"/>
          </reference>
        </references>
      </pivotArea>
    </format>
    <format dxfId="299">
      <pivotArea dataOnly="0" labelOnly="1" outline="0" fieldPosition="0">
        <references count="2">
          <reference field="0" count="1" selected="0">
            <x v="21"/>
          </reference>
          <reference field="1" count="1">
            <x v="30"/>
          </reference>
        </references>
      </pivotArea>
    </format>
    <format dxfId="298">
      <pivotArea dataOnly="0" labelOnly="1" outline="0" fieldPosition="0">
        <references count="2">
          <reference field="0" count="1" selected="0">
            <x v="22"/>
          </reference>
          <reference field="1" count="1">
            <x v="22"/>
          </reference>
        </references>
      </pivotArea>
    </format>
    <format dxfId="297">
      <pivotArea dataOnly="0" labelOnly="1" outline="0" fieldPosition="0">
        <references count="2">
          <reference field="0" count="1" selected="0">
            <x v="23"/>
          </reference>
          <reference field="1" count="1">
            <x v="22"/>
          </reference>
        </references>
      </pivotArea>
    </format>
    <format dxfId="296">
      <pivotArea dataOnly="0" labelOnly="1" outline="0" fieldPosition="0">
        <references count="2">
          <reference field="0" count="1" selected="0">
            <x v="24"/>
          </reference>
          <reference field="1" count="1">
            <x v="22"/>
          </reference>
        </references>
      </pivotArea>
    </format>
    <format dxfId="295">
      <pivotArea dataOnly="0" labelOnly="1" outline="0" fieldPosition="0">
        <references count="2">
          <reference field="0" count="1" selected="0">
            <x v="25"/>
          </reference>
          <reference field="1" count="1">
            <x v="22"/>
          </reference>
        </references>
      </pivotArea>
    </format>
    <format dxfId="294">
      <pivotArea dataOnly="0" labelOnly="1" outline="0" fieldPosition="0">
        <references count="2">
          <reference field="0" count="1" selected="0">
            <x v="26"/>
          </reference>
          <reference field="1" count="1">
            <x v="23"/>
          </reference>
        </references>
      </pivotArea>
    </format>
    <format dxfId="293">
      <pivotArea dataOnly="0" labelOnly="1" outline="0" fieldPosition="0">
        <references count="2">
          <reference field="0" count="1" selected="0">
            <x v="27"/>
          </reference>
          <reference field="1" count="1">
            <x v="5"/>
          </reference>
        </references>
      </pivotArea>
    </format>
    <format dxfId="292">
      <pivotArea dataOnly="0" labelOnly="1" outline="0" fieldPosition="0">
        <references count="2">
          <reference field="0" count="1" selected="0">
            <x v="28"/>
          </reference>
          <reference field="1" count="1">
            <x v="17"/>
          </reference>
        </references>
      </pivotArea>
    </format>
    <format dxfId="291">
      <pivotArea dataOnly="0" labelOnly="1" outline="0" fieldPosition="0">
        <references count="2">
          <reference field="0" count="1" selected="0">
            <x v="29"/>
          </reference>
          <reference field="1" count="1">
            <x v="18"/>
          </reference>
        </references>
      </pivotArea>
    </format>
    <format dxfId="290">
      <pivotArea dataOnly="0" labelOnly="1" outline="0" fieldPosition="0">
        <references count="2">
          <reference field="0" count="1" selected="0">
            <x v="30"/>
          </reference>
          <reference field="1" count="1">
            <x v="7"/>
          </reference>
        </references>
      </pivotArea>
    </format>
    <format dxfId="289">
      <pivotArea dataOnly="0" labelOnly="1" outline="0" fieldPosition="0">
        <references count="2">
          <reference field="0" count="1" selected="0">
            <x v="31"/>
          </reference>
          <reference field="1" count="1">
            <x v="20"/>
          </reference>
        </references>
      </pivotArea>
    </format>
    <format dxfId="288">
      <pivotArea dataOnly="0" labelOnly="1" outline="0" fieldPosition="0">
        <references count="2">
          <reference field="0" count="1" selected="0">
            <x v="32"/>
          </reference>
          <reference field="1" count="1">
            <x v="32"/>
          </reference>
        </references>
      </pivotArea>
    </format>
    <format dxfId="287">
      <pivotArea dataOnly="0" labelOnly="1" outline="0" fieldPosition="0">
        <references count="2">
          <reference field="0" count="1" selected="0">
            <x v="33"/>
          </reference>
          <reference field="1" count="1">
            <x v="21"/>
          </reference>
        </references>
      </pivotArea>
    </format>
    <format dxfId="286">
      <pivotArea dataOnly="0" labelOnly="1" outline="0" fieldPosition="0">
        <references count="2">
          <reference field="0" count="1" selected="0">
            <x v="34"/>
          </reference>
          <reference field="1" count="1">
            <x v="19"/>
          </reference>
        </references>
      </pivotArea>
    </format>
    <format dxfId="285">
      <pivotArea dataOnly="0" labelOnly="1" outline="0" fieldPosition="0">
        <references count="2">
          <reference field="0" count="1" selected="0">
            <x v="35"/>
          </reference>
          <reference field="1" count="1">
            <x v="33"/>
          </reference>
        </references>
      </pivotArea>
    </format>
    <format dxfId="284">
      <pivotArea dataOnly="0" labelOnly="1" outline="0" fieldPosition="0">
        <references count="2">
          <reference field="0" count="1" selected="0">
            <x v="36"/>
          </reference>
          <reference field="1" count="1">
            <x v="14"/>
          </reference>
        </references>
      </pivotArea>
    </format>
    <format dxfId="283">
      <pivotArea dataOnly="0" labelOnly="1" outline="0" fieldPosition="0">
        <references count="2">
          <reference field="0" count="1" selected="0">
            <x v="37"/>
          </reference>
          <reference field="1" count="1">
            <x v="27"/>
          </reference>
        </references>
      </pivotArea>
    </format>
    <format dxfId="282">
      <pivotArea dataOnly="0" labelOnly="1" outline="0" fieldPosition="0">
        <references count="2">
          <reference field="0" count="1" selected="0">
            <x v="38"/>
          </reference>
          <reference field="1" count="1">
            <x v="16"/>
          </reference>
        </references>
      </pivotArea>
    </format>
    <format dxfId="281">
      <pivotArea dataOnly="0" labelOnly="1" outline="0" fieldPosition="0">
        <references count="2">
          <reference field="0" count="1" selected="0">
            <x v="39"/>
          </reference>
          <reference field="1" count="1">
            <x v="6"/>
          </reference>
        </references>
      </pivotArea>
    </format>
    <format dxfId="280">
      <pivotArea dataOnly="0" labelOnly="1" outline="0" fieldPosition="0">
        <references count="2">
          <reference field="0" count="1" selected="0">
            <x v="40"/>
          </reference>
          <reference field="1" count="1">
            <x v="34"/>
          </reference>
        </references>
      </pivotArea>
    </format>
    <format dxfId="279">
      <pivotArea dataOnly="0" labelOnly="1" outline="0" fieldPosition="0">
        <references count="2">
          <reference field="0" count="1" selected="0">
            <x v="41"/>
          </reference>
          <reference field="1" count="1">
            <x v="35"/>
          </reference>
        </references>
      </pivotArea>
    </format>
    <format dxfId="278">
      <pivotArea dataOnly="0" labelOnly="1" outline="0" fieldPosition="0">
        <references count="2">
          <reference field="0" count="1" selected="0">
            <x v="42"/>
          </reference>
          <reference field="1" count="1">
            <x v="36"/>
          </reference>
        </references>
      </pivotArea>
    </format>
    <format dxfId="277">
      <pivotArea dataOnly="0" labelOnly="1" outline="0" fieldPosition="0">
        <references count="2">
          <reference field="0" count="1" selected="0">
            <x v="43"/>
          </reference>
          <reference field="1" count="1">
            <x v="37"/>
          </reference>
        </references>
      </pivotArea>
    </format>
    <format dxfId="276">
      <pivotArea dataOnly="0" labelOnly="1" outline="0" fieldPosition="0">
        <references count="2">
          <reference field="0" count="1" selected="0">
            <x v="44"/>
          </reference>
          <reference field="1" count="1">
            <x v="38"/>
          </reference>
        </references>
      </pivotArea>
    </format>
    <format dxfId="275">
      <pivotArea dataOnly="0" labelOnly="1" outline="0" fieldPosition="0">
        <references count="2">
          <reference field="0" count="1" selected="0">
            <x v="45"/>
          </reference>
          <reference field="1" count="1">
            <x v="39"/>
          </reference>
        </references>
      </pivotArea>
    </format>
    <format dxfId="274">
      <pivotArea dataOnly="0" labelOnly="1" outline="0" fieldPosition="0">
        <references count="2">
          <reference field="0" count="1" selected="0">
            <x v="46"/>
          </reference>
          <reference field="1" count="1">
            <x v="40"/>
          </reference>
        </references>
      </pivotArea>
    </format>
    <format dxfId="273">
      <pivotArea dataOnly="0" labelOnly="1" outline="0" fieldPosition="0">
        <references count="2">
          <reference field="0" count="1" selected="0">
            <x v="47"/>
          </reference>
          <reference field="1" count="1">
            <x v="41"/>
          </reference>
        </references>
      </pivotArea>
    </format>
    <format dxfId="272">
      <pivotArea dataOnly="0" labelOnly="1" outline="0" fieldPosition="0">
        <references count="2">
          <reference field="0" count="1" selected="0">
            <x v="48"/>
          </reference>
          <reference field="1" count="1">
            <x v="42"/>
          </reference>
        </references>
      </pivotArea>
    </format>
    <format dxfId="271">
      <pivotArea dataOnly="0" labelOnly="1" outline="0" fieldPosition="0">
        <references count="2">
          <reference field="0" count="1" selected="0">
            <x v="49"/>
          </reference>
          <reference field="1" count="1">
            <x v="43"/>
          </reference>
        </references>
      </pivotArea>
    </format>
    <format dxfId="270">
      <pivotArea dataOnly="0" labelOnly="1" outline="0" fieldPosition="0">
        <references count="2">
          <reference field="0" count="1" selected="0">
            <x v="50"/>
          </reference>
          <reference field="1" count="1">
            <x v="44"/>
          </reference>
        </references>
      </pivotArea>
    </format>
    <format dxfId="269">
      <pivotArea dataOnly="0" labelOnly="1" outline="0" fieldPosition="0">
        <references count="2">
          <reference field="0" count="1" selected="0">
            <x v="51"/>
          </reference>
          <reference field="1" count="1">
            <x v="45"/>
          </reference>
        </references>
      </pivotArea>
    </format>
    <format dxfId="268">
      <pivotArea dataOnly="0" labelOnly="1" outline="0" fieldPosition="0">
        <references count="2">
          <reference field="0" count="1" selected="0">
            <x v="52"/>
          </reference>
          <reference field="1" count="1">
            <x v="46"/>
          </reference>
        </references>
      </pivotArea>
    </format>
    <format dxfId="267">
      <pivotArea dataOnly="0" labelOnly="1" outline="0" fieldPosition="0">
        <references count="2">
          <reference field="0" count="1" selected="0">
            <x v="53"/>
          </reference>
          <reference field="1" count="1">
            <x v="47"/>
          </reference>
        </references>
      </pivotArea>
    </format>
    <format dxfId="266">
      <pivotArea dataOnly="0" labelOnly="1" outline="0" fieldPosition="0">
        <references count="2">
          <reference field="0" count="1" selected="0">
            <x v="54"/>
          </reference>
          <reference field="1" count="1">
            <x v="48"/>
          </reference>
        </references>
      </pivotArea>
    </format>
    <format dxfId="265">
      <pivotArea dataOnly="0" labelOnly="1" outline="0" fieldPosition="0">
        <references count="2">
          <reference field="0" count="1" selected="0">
            <x v="55"/>
          </reference>
          <reference field="1" count="1">
            <x v="49"/>
          </reference>
        </references>
      </pivotArea>
    </format>
    <format dxfId="264">
      <pivotArea dataOnly="0" labelOnly="1" outline="0" fieldPosition="0">
        <references count="2">
          <reference field="0" count="1" selected="0">
            <x v="56"/>
          </reference>
          <reference field="1" count="1">
            <x v="50"/>
          </reference>
        </references>
      </pivotArea>
    </format>
    <format dxfId="263">
      <pivotArea dataOnly="0" labelOnly="1" outline="0" fieldPosition="0">
        <references count="2">
          <reference field="0" count="1" selected="0">
            <x v="57"/>
          </reference>
          <reference field="1" count="1">
            <x v="51"/>
          </reference>
        </references>
      </pivotArea>
    </format>
    <format dxfId="262">
      <pivotArea dataOnly="0" labelOnly="1" outline="0" fieldPosition="0">
        <references count="2">
          <reference field="0" count="1" selected="0">
            <x v="58"/>
          </reference>
          <reference field="1" count="1">
            <x v="52"/>
          </reference>
        </references>
      </pivotArea>
    </format>
    <format dxfId="261">
      <pivotArea dataOnly="0" labelOnly="1" outline="0" fieldPosition="0">
        <references count="2">
          <reference field="0" count="1" selected="0">
            <x v="59"/>
          </reference>
          <reference field="1" count="1">
            <x v="53"/>
          </reference>
        </references>
      </pivotArea>
    </format>
    <format dxfId="260">
      <pivotArea dataOnly="0" labelOnly="1" outline="0" fieldPosition="0">
        <references count="2">
          <reference field="0" count="1" selected="0">
            <x v="60"/>
          </reference>
          <reference field="1" count="1">
            <x v="54"/>
          </reference>
        </references>
      </pivotArea>
    </format>
    <format dxfId="259">
      <pivotArea dataOnly="0" labelOnly="1" outline="0" fieldPosition="0">
        <references count="2">
          <reference field="0" count="1" selected="0">
            <x v="61"/>
          </reference>
          <reference field="1" count="1">
            <x v="55"/>
          </reference>
        </references>
      </pivotArea>
    </format>
    <format dxfId="258">
      <pivotArea dataOnly="0" labelOnly="1" outline="0" fieldPosition="0">
        <references count="2">
          <reference field="0" count="1" selected="0">
            <x v="62"/>
          </reference>
          <reference field="1" count="1">
            <x v="56"/>
          </reference>
        </references>
      </pivotArea>
    </format>
    <format dxfId="257">
      <pivotArea dataOnly="0" labelOnly="1" outline="0" fieldPosition="0">
        <references count="2">
          <reference field="0" count="1" selected="0">
            <x v="63"/>
          </reference>
          <reference field="1" count="1">
            <x v="57"/>
          </reference>
        </references>
      </pivotArea>
    </format>
    <format dxfId="256">
      <pivotArea dataOnly="0" labelOnly="1" outline="0" fieldPosition="0">
        <references count="2">
          <reference field="0" count="1" selected="0">
            <x v="64"/>
          </reference>
          <reference field="1" count="1">
            <x v="58"/>
          </reference>
        </references>
      </pivotArea>
    </format>
    <format dxfId="255">
      <pivotArea dataOnly="0" labelOnly="1" outline="0" fieldPosition="0">
        <references count="2">
          <reference field="0" count="1" selected="0">
            <x v="65"/>
          </reference>
          <reference field="1" count="1">
            <x v="59"/>
          </reference>
        </references>
      </pivotArea>
    </format>
    <format dxfId="254">
      <pivotArea dataOnly="0" labelOnly="1" outline="0" fieldPosition="0">
        <references count="2">
          <reference field="0" count="1" selected="0">
            <x v="66"/>
          </reference>
          <reference field="1" count="1">
            <x v="59"/>
          </reference>
        </references>
      </pivotArea>
    </format>
    <format dxfId="253">
      <pivotArea dataOnly="0" labelOnly="1" outline="0" fieldPosition="0">
        <references count="2">
          <reference field="0" count="1" selected="0">
            <x v="67"/>
          </reference>
          <reference field="1" count="1">
            <x v="60"/>
          </reference>
        </references>
      </pivotArea>
    </format>
    <format dxfId="252">
      <pivotArea dataOnly="0" labelOnly="1" outline="0" fieldPosition="0">
        <references count="2">
          <reference field="0" count="1" selected="0">
            <x v="68"/>
          </reference>
          <reference field="1" count="1">
            <x v="61"/>
          </reference>
        </references>
      </pivotArea>
    </format>
    <format dxfId="251">
      <pivotArea dataOnly="0" labelOnly="1" outline="0" fieldPosition="0">
        <references count="2">
          <reference field="0" count="1" selected="0">
            <x v="69"/>
          </reference>
          <reference field="1" count="1">
            <x v="62"/>
          </reference>
        </references>
      </pivotArea>
    </format>
    <format dxfId="250">
      <pivotArea dataOnly="0" labelOnly="1" outline="0" fieldPosition="0">
        <references count="2">
          <reference field="0" count="1" selected="0">
            <x v="70"/>
          </reference>
          <reference field="1" count="1">
            <x v="62"/>
          </reference>
        </references>
      </pivotArea>
    </format>
    <format dxfId="249">
      <pivotArea dataOnly="0" labelOnly="1" outline="0" fieldPosition="0">
        <references count="2">
          <reference field="0" count="1" selected="0">
            <x v="71"/>
          </reference>
          <reference field="1" count="1">
            <x v="63"/>
          </reference>
        </references>
      </pivotArea>
    </format>
    <format dxfId="248">
      <pivotArea dataOnly="0" labelOnly="1" outline="0" fieldPosition="0">
        <references count="2">
          <reference field="0" count="1" selected="0">
            <x v="72"/>
          </reference>
          <reference field="1" count="1">
            <x v="64"/>
          </reference>
        </references>
      </pivotArea>
    </format>
    <format dxfId="247">
      <pivotArea dataOnly="0" labelOnly="1" outline="0" fieldPosition="0">
        <references count="2">
          <reference field="0" count="1" selected="0">
            <x v="73"/>
          </reference>
          <reference field="1" count="1">
            <x v="65"/>
          </reference>
        </references>
      </pivotArea>
    </format>
    <format dxfId="246">
      <pivotArea dataOnly="0" labelOnly="1" outline="0" fieldPosition="0">
        <references count="2">
          <reference field="0" count="1" selected="0">
            <x v="74"/>
          </reference>
          <reference field="1" count="1">
            <x v="66"/>
          </reference>
        </references>
      </pivotArea>
    </format>
    <format dxfId="245">
      <pivotArea dataOnly="0" labelOnly="1" outline="0" fieldPosition="0">
        <references count="2">
          <reference field="0" count="1" selected="0">
            <x v="75"/>
          </reference>
          <reference field="1" count="1">
            <x v="67"/>
          </reference>
        </references>
      </pivotArea>
    </format>
    <format dxfId="244">
      <pivotArea dataOnly="0" labelOnly="1" outline="0" fieldPosition="0">
        <references count="2">
          <reference field="0" count="1" selected="0">
            <x v="76"/>
          </reference>
          <reference field="1" count="1">
            <x v="68"/>
          </reference>
        </references>
      </pivotArea>
    </format>
    <format dxfId="243">
      <pivotArea dataOnly="0" labelOnly="1" outline="0" fieldPosition="0">
        <references count="2">
          <reference field="0" count="1" selected="0">
            <x v="77"/>
          </reference>
          <reference field="1" count="1">
            <x v="69"/>
          </reference>
        </references>
      </pivotArea>
    </format>
    <format dxfId="242">
      <pivotArea dataOnly="0" labelOnly="1" outline="0" fieldPosition="0">
        <references count="2">
          <reference field="0" count="1" selected="0">
            <x v="78"/>
          </reference>
          <reference field="1" count="1">
            <x v="70"/>
          </reference>
        </references>
      </pivotArea>
    </format>
    <format dxfId="241">
      <pivotArea dataOnly="0" labelOnly="1" outline="0" fieldPosition="0">
        <references count="2">
          <reference field="0" count="1" selected="0">
            <x v="79"/>
          </reference>
          <reference field="1" count="1">
            <x v="71"/>
          </reference>
        </references>
      </pivotArea>
    </format>
    <format dxfId="240">
      <pivotArea dataOnly="0" labelOnly="1" outline="0" fieldPosition="0">
        <references count="2">
          <reference field="0" count="1" selected="0">
            <x v="1"/>
          </reference>
          <reference field="1" count="1">
            <x v="4"/>
          </reference>
        </references>
      </pivotArea>
    </format>
    <format dxfId="239">
      <pivotArea dataOnly="0" labelOnly="1" outline="0" fieldPosition="0">
        <references count="2">
          <reference field="0" count="1" selected="0">
            <x v="2"/>
          </reference>
          <reference field="1" count="1">
            <x v="29"/>
          </reference>
        </references>
      </pivotArea>
    </format>
    <format dxfId="238">
      <pivotArea dataOnly="0" labelOnly="1" outline="0" fieldPosition="0">
        <references count="2">
          <reference field="0" count="1" selected="0">
            <x v="3"/>
          </reference>
          <reference field="1" count="1">
            <x v="24"/>
          </reference>
        </references>
      </pivotArea>
    </format>
    <format dxfId="237">
      <pivotArea dataOnly="0" labelOnly="1" outline="0" fieldPosition="0">
        <references count="2">
          <reference field="0" count="1" selected="0">
            <x v="4"/>
          </reference>
          <reference field="1" count="1">
            <x v="15"/>
          </reference>
        </references>
      </pivotArea>
    </format>
    <format dxfId="236">
      <pivotArea dataOnly="0" labelOnly="1" outline="0" fieldPosition="0">
        <references count="2">
          <reference field="0" count="1" selected="0">
            <x v="5"/>
          </reference>
          <reference field="1" count="1">
            <x v="15"/>
          </reference>
        </references>
      </pivotArea>
    </format>
    <format dxfId="235">
      <pivotArea dataOnly="0" labelOnly="1" outline="0" fieldPosition="0">
        <references count="2">
          <reference field="0" count="1" selected="0">
            <x v="6"/>
          </reference>
          <reference field="1" count="1">
            <x v="12"/>
          </reference>
        </references>
      </pivotArea>
    </format>
    <format dxfId="234">
      <pivotArea dataOnly="0" labelOnly="1" outline="0" fieldPosition="0">
        <references count="2">
          <reference field="0" count="1" selected="0">
            <x v="7"/>
          </reference>
          <reference field="1" count="1">
            <x v="10"/>
          </reference>
        </references>
      </pivotArea>
    </format>
    <format dxfId="233">
      <pivotArea dataOnly="0" labelOnly="1" outline="0" fieldPosition="0">
        <references count="2">
          <reference field="0" count="1" selected="0">
            <x v="8"/>
          </reference>
          <reference field="1" count="1">
            <x v="9"/>
          </reference>
        </references>
      </pivotArea>
    </format>
    <format dxfId="232">
      <pivotArea dataOnly="0" labelOnly="1" outline="0" fieldPosition="0">
        <references count="2">
          <reference field="0" count="1" selected="0">
            <x v="9"/>
          </reference>
          <reference field="1" count="1">
            <x v="1"/>
          </reference>
        </references>
      </pivotArea>
    </format>
    <format dxfId="231">
      <pivotArea dataOnly="0" labelOnly="1" outline="0" fieldPosition="0">
        <references count="2">
          <reference field="0" count="1" selected="0">
            <x v="10"/>
          </reference>
          <reference field="1" count="1">
            <x v="1"/>
          </reference>
        </references>
      </pivotArea>
    </format>
    <format dxfId="230">
      <pivotArea dataOnly="0" labelOnly="1" outline="0" fieldPosition="0">
        <references count="2">
          <reference field="0" count="1" selected="0">
            <x v="11"/>
          </reference>
          <reference field="1" count="1">
            <x v="25"/>
          </reference>
        </references>
      </pivotArea>
    </format>
    <format dxfId="229">
      <pivotArea dataOnly="0" labelOnly="1" outline="0" fieldPosition="0">
        <references count="2">
          <reference field="0" count="1" selected="0">
            <x v="12"/>
          </reference>
          <reference field="1" count="1">
            <x v="3"/>
          </reference>
        </references>
      </pivotArea>
    </format>
    <format dxfId="228">
      <pivotArea dataOnly="0" labelOnly="1" outline="0" fieldPosition="0">
        <references count="2">
          <reference field="0" count="1" selected="0">
            <x v="13"/>
          </reference>
          <reference field="1" count="1">
            <x v="13"/>
          </reference>
        </references>
      </pivotArea>
    </format>
    <format dxfId="227">
      <pivotArea dataOnly="0" labelOnly="1" outline="0" fieldPosition="0">
        <references count="2">
          <reference field="0" count="1" selected="0">
            <x v="14"/>
          </reference>
          <reference field="1" count="1">
            <x v="8"/>
          </reference>
        </references>
      </pivotArea>
    </format>
    <format dxfId="226">
      <pivotArea dataOnly="0" labelOnly="1" outline="0" fieldPosition="0">
        <references count="2">
          <reference field="0" count="1" selected="0">
            <x v="15"/>
          </reference>
          <reference field="1" count="1">
            <x v="28"/>
          </reference>
        </references>
      </pivotArea>
    </format>
    <format dxfId="225">
      <pivotArea dataOnly="0" labelOnly="1" outline="0" fieldPosition="0">
        <references count="2">
          <reference field="0" count="1" selected="0">
            <x v="16"/>
          </reference>
          <reference field="1" count="1">
            <x v="11"/>
          </reference>
        </references>
      </pivotArea>
    </format>
    <format dxfId="224">
      <pivotArea dataOnly="0" labelOnly="1" outline="0" fieldPosition="0">
        <references count="2">
          <reference field="0" count="1" selected="0">
            <x v="17"/>
          </reference>
          <reference field="1" count="1">
            <x v="26"/>
          </reference>
        </references>
      </pivotArea>
    </format>
    <format dxfId="223">
      <pivotArea dataOnly="0" labelOnly="1" outline="0" fieldPosition="0">
        <references count="2">
          <reference field="0" count="1" selected="0">
            <x v="18"/>
          </reference>
          <reference field="1" count="1">
            <x v="31"/>
          </reference>
        </references>
      </pivotArea>
    </format>
    <format dxfId="222">
      <pivotArea dataOnly="0" labelOnly="1" outline="0" fieldPosition="0">
        <references count="2">
          <reference field="0" count="1" selected="0">
            <x v="19"/>
          </reference>
          <reference field="1" count="1">
            <x v="31"/>
          </reference>
        </references>
      </pivotArea>
    </format>
    <format dxfId="221">
      <pivotArea dataOnly="0" labelOnly="1" outline="0" fieldPosition="0">
        <references count="2">
          <reference field="0" count="1" selected="0">
            <x v="20"/>
          </reference>
          <reference field="1" count="1">
            <x v="2"/>
          </reference>
        </references>
      </pivotArea>
    </format>
    <format dxfId="220">
      <pivotArea dataOnly="0" labelOnly="1" outline="0" fieldPosition="0">
        <references count="2">
          <reference field="0" count="1" selected="0">
            <x v="21"/>
          </reference>
          <reference field="1" count="1">
            <x v="30"/>
          </reference>
        </references>
      </pivotArea>
    </format>
    <format dxfId="219">
      <pivotArea dataOnly="0" labelOnly="1" outline="0" fieldPosition="0">
        <references count="2">
          <reference field="0" count="1" selected="0">
            <x v="22"/>
          </reference>
          <reference field="1" count="1">
            <x v="22"/>
          </reference>
        </references>
      </pivotArea>
    </format>
    <format dxfId="218">
      <pivotArea dataOnly="0" labelOnly="1" outline="0" fieldPosition="0">
        <references count="2">
          <reference field="0" count="1" selected="0">
            <x v="23"/>
          </reference>
          <reference field="1" count="1">
            <x v="22"/>
          </reference>
        </references>
      </pivotArea>
    </format>
    <format dxfId="217">
      <pivotArea dataOnly="0" labelOnly="1" outline="0" fieldPosition="0">
        <references count="2">
          <reference field="0" count="1" selected="0">
            <x v="24"/>
          </reference>
          <reference field="1" count="1">
            <x v="22"/>
          </reference>
        </references>
      </pivotArea>
    </format>
    <format dxfId="216">
      <pivotArea dataOnly="0" labelOnly="1" outline="0" fieldPosition="0">
        <references count="2">
          <reference field="0" count="1" selected="0">
            <x v="25"/>
          </reference>
          <reference field="1" count="1">
            <x v="22"/>
          </reference>
        </references>
      </pivotArea>
    </format>
    <format dxfId="215">
      <pivotArea dataOnly="0" labelOnly="1" outline="0" fieldPosition="0">
        <references count="2">
          <reference field="0" count="1" selected="0">
            <x v="26"/>
          </reference>
          <reference field="1" count="1">
            <x v="23"/>
          </reference>
        </references>
      </pivotArea>
    </format>
    <format dxfId="214">
      <pivotArea dataOnly="0" labelOnly="1" outline="0" fieldPosition="0">
        <references count="2">
          <reference field="0" count="1" selected="0">
            <x v="27"/>
          </reference>
          <reference field="1" count="1">
            <x v="5"/>
          </reference>
        </references>
      </pivotArea>
    </format>
    <format dxfId="213">
      <pivotArea dataOnly="0" labelOnly="1" outline="0" fieldPosition="0">
        <references count="2">
          <reference field="0" count="1" selected="0">
            <x v="28"/>
          </reference>
          <reference field="1" count="1">
            <x v="17"/>
          </reference>
        </references>
      </pivotArea>
    </format>
    <format dxfId="212">
      <pivotArea dataOnly="0" labelOnly="1" outline="0" fieldPosition="0">
        <references count="2">
          <reference field="0" count="1" selected="0">
            <x v="29"/>
          </reference>
          <reference field="1" count="1">
            <x v="18"/>
          </reference>
        </references>
      </pivotArea>
    </format>
    <format dxfId="211">
      <pivotArea dataOnly="0" labelOnly="1" outline="0" fieldPosition="0">
        <references count="2">
          <reference field="0" count="1" selected="0">
            <x v="30"/>
          </reference>
          <reference field="1" count="1">
            <x v="7"/>
          </reference>
        </references>
      </pivotArea>
    </format>
    <format dxfId="210">
      <pivotArea dataOnly="0" labelOnly="1" outline="0" fieldPosition="0">
        <references count="2">
          <reference field="0" count="1" selected="0">
            <x v="31"/>
          </reference>
          <reference field="1" count="1">
            <x v="20"/>
          </reference>
        </references>
      </pivotArea>
    </format>
    <format dxfId="209">
      <pivotArea dataOnly="0" labelOnly="1" outline="0" fieldPosition="0">
        <references count="2">
          <reference field="0" count="1" selected="0">
            <x v="32"/>
          </reference>
          <reference field="1" count="1">
            <x v="32"/>
          </reference>
        </references>
      </pivotArea>
    </format>
    <format dxfId="208">
      <pivotArea dataOnly="0" labelOnly="1" outline="0" fieldPosition="0">
        <references count="2">
          <reference field="0" count="1" selected="0">
            <x v="33"/>
          </reference>
          <reference field="1" count="1">
            <x v="21"/>
          </reference>
        </references>
      </pivotArea>
    </format>
    <format dxfId="207">
      <pivotArea dataOnly="0" labelOnly="1" outline="0" fieldPosition="0">
        <references count="2">
          <reference field="0" count="1" selected="0">
            <x v="34"/>
          </reference>
          <reference field="1" count="1">
            <x v="19"/>
          </reference>
        </references>
      </pivotArea>
    </format>
    <format dxfId="206">
      <pivotArea dataOnly="0" labelOnly="1" outline="0" fieldPosition="0">
        <references count="2">
          <reference field="0" count="1" selected="0">
            <x v="35"/>
          </reference>
          <reference field="1" count="1">
            <x v="33"/>
          </reference>
        </references>
      </pivotArea>
    </format>
    <format dxfId="205">
      <pivotArea dataOnly="0" labelOnly="1" outline="0" fieldPosition="0">
        <references count="2">
          <reference field="0" count="1" selected="0">
            <x v="36"/>
          </reference>
          <reference field="1" count="1">
            <x v="14"/>
          </reference>
        </references>
      </pivotArea>
    </format>
    <format dxfId="204">
      <pivotArea dataOnly="0" labelOnly="1" outline="0" fieldPosition="0">
        <references count="2">
          <reference field="0" count="1" selected="0">
            <x v="37"/>
          </reference>
          <reference field="1" count="1">
            <x v="27"/>
          </reference>
        </references>
      </pivotArea>
    </format>
    <format dxfId="203">
      <pivotArea dataOnly="0" labelOnly="1" outline="0" fieldPosition="0">
        <references count="2">
          <reference field="0" count="1" selected="0">
            <x v="38"/>
          </reference>
          <reference field="1" count="1">
            <x v="16"/>
          </reference>
        </references>
      </pivotArea>
    </format>
    <format dxfId="202">
      <pivotArea dataOnly="0" labelOnly="1" outline="0" fieldPosition="0">
        <references count="2">
          <reference field="0" count="1" selected="0">
            <x v="39"/>
          </reference>
          <reference field="1" count="1">
            <x v="6"/>
          </reference>
        </references>
      </pivotArea>
    </format>
    <format dxfId="201">
      <pivotArea dataOnly="0" labelOnly="1" outline="0" fieldPosition="0">
        <references count="2">
          <reference field="0" count="1" selected="0">
            <x v="40"/>
          </reference>
          <reference field="1" count="1">
            <x v="34"/>
          </reference>
        </references>
      </pivotArea>
    </format>
    <format dxfId="200">
      <pivotArea dataOnly="0" labelOnly="1" outline="0" fieldPosition="0">
        <references count="2">
          <reference field="0" count="1" selected="0">
            <x v="41"/>
          </reference>
          <reference field="1" count="1">
            <x v="35"/>
          </reference>
        </references>
      </pivotArea>
    </format>
    <format dxfId="199">
      <pivotArea dataOnly="0" labelOnly="1" outline="0" fieldPosition="0">
        <references count="2">
          <reference field="0" count="1" selected="0">
            <x v="42"/>
          </reference>
          <reference field="1" count="1">
            <x v="36"/>
          </reference>
        </references>
      </pivotArea>
    </format>
    <format dxfId="198">
      <pivotArea dataOnly="0" labelOnly="1" outline="0" fieldPosition="0">
        <references count="2">
          <reference field="0" count="1" selected="0">
            <x v="43"/>
          </reference>
          <reference field="1" count="1">
            <x v="37"/>
          </reference>
        </references>
      </pivotArea>
    </format>
    <format dxfId="197">
      <pivotArea dataOnly="0" labelOnly="1" outline="0" fieldPosition="0">
        <references count="2">
          <reference field="0" count="1" selected="0">
            <x v="44"/>
          </reference>
          <reference field="1" count="1">
            <x v="38"/>
          </reference>
        </references>
      </pivotArea>
    </format>
    <format dxfId="196">
      <pivotArea dataOnly="0" labelOnly="1" outline="0" fieldPosition="0">
        <references count="2">
          <reference field="0" count="1" selected="0">
            <x v="45"/>
          </reference>
          <reference field="1" count="1">
            <x v="39"/>
          </reference>
        </references>
      </pivotArea>
    </format>
    <format dxfId="195">
      <pivotArea dataOnly="0" labelOnly="1" outline="0" fieldPosition="0">
        <references count="2">
          <reference field="0" count="1" selected="0">
            <x v="46"/>
          </reference>
          <reference field="1" count="1">
            <x v="40"/>
          </reference>
        </references>
      </pivotArea>
    </format>
    <format dxfId="194">
      <pivotArea dataOnly="0" labelOnly="1" outline="0" fieldPosition="0">
        <references count="2">
          <reference field="0" count="1" selected="0">
            <x v="47"/>
          </reference>
          <reference field="1" count="1">
            <x v="41"/>
          </reference>
        </references>
      </pivotArea>
    </format>
    <format dxfId="193">
      <pivotArea dataOnly="0" labelOnly="1" outline="0" fieldPosition="0">
        <references count="2">
          <reference field="0" count="1" selected="0">
            <x v="48"/>
          </reference>
          <reference field="1" count="1">
            <x v="42"/>
          </reference>
        </references>
      </pivotArea>
    </format>
    <format dxfId="192">
      <pivotArea dataOnly="0" labelOnly="1" outline="0" fieldPosition="0">
        <references count="2">
          <reference field="0" count="1" selected="0">
            <x v="49"/>
          </reference>
          <reference field="1" count="1">
            <x v="43"/>
          </reference>
        </references>
      </pivotArea>
    </format>
    <format dxfId="191">
      <pivotArea dataOnly="0" labelOnly="1" outline="0" fieldPosition="0">
        <references count="2">
          <reference field="0" count="1" selected="0">
            <x v="50"/>
          </reference>
          <reference field="1" count="1">
            <x v="44"/>
          </reference>
        </references>
      </pivotArea>
    </format>
    <format dxfId="190">
      <pivotArea dataOnly="0" labelOnly="1" outline="0" fieldPosition="0">
        <references count="2">
          <reference field="0" count="1" selected="0">
            <x v="51"/>
          </reference>
          <reference field="1" count="1">
            <x v="45"/>
          </reference>
        </references>
      </pivotArea>
    </format>
    <format dxfId="189">
      <pivotArea dataOnly="0" labelOnly="1" outline="0" fieldPosition="0">
        <references count="2">
          <reference field="0" count="1" selected="0">
            <x v="52"/>
          </reference>
          <reference field="1" count="1">
            <x v="46"/>
          </reference>
        </references>
      </pivotArea>
    </format>
    <format dxfId="188">
      <pivotArea dataOnly="0" labelOnly="1" outline="0" fieldPosition="0">
        <references count="2">
          <reference field="0" count="1" selected="0">
            <x v="53"/>
          </reference>
          <reference field="1" count="1">
            <x v="47"/>
          </reference>
        </references>
      </pivotArea>
    </format>
    <format dxfId="187">
      <pivotArea dataOnly="0" labelOnly="1" outline="0" fieldPosition="0">
        <references count="2">
          <reference field="0" count="1" selected="0">
            <x v="54"/>
          </reference>
          <reference field="1" count="1">
            <x v="48"/>
          </reference>
        </references>
      </pivotArea>
    </format>
    <format dxfId="186">
      <pivotArea dataOnly="0" labelOnly="1" outline="0" fieldPosition="0">
        <references count="2">
          <reference field="0" count="1" selected="0">
            <x v="55"/>
          </reference>
          <reference field="1" count="1">
            <x v="49"/>
          </reference>
        </references>
      </pivotArea>
    </format>
    <format dxfId="185">
      <pivotArea dataOnly="0" labelOnly="1" outline="0" fieldPosition="0">
        <references count="2">
          <reference field="0" count="1" selected="0">
            <x v="56"/>
          </reference>
          <reference field="1" count="1">
            <x v="50"/>
          </reference>
        </references>
      </pivotArea>
    </format>
    <format dxfId="184">
      <pivotArea dataOnly="0" labelOnly="1" outline="0" fieldPosition="0">
        <references count="2">
          <reference field="0" count="1" selected="0">
            <x v="57"/>
          </reference>
          <reference field="1" count="1">
            <x v="51"/>
          </reference>
        </references>
      </pivotArea>
    </format>
    <format dxfId="183">
      <pivotArea dataOnly="0" labelOnly="1" outline="0" fieldPosition="0">
        <references count="2">
          <reference field="0" count="1" selected="0">
            <x v="58"/>
          </reference>
          <reference field="1" count="1">
            <x v="52"/>
          </reference>
        </references>
      </pivotArea>
    </format>
    <format dxfId="182">
      <pivotArea dataOnly="0" labelOnly="1" outline="0" fieldPosition="0">
        <references count="2">
          <reference field="0" count="1" selected="0">
            <x v="59"/>
          </reference>
          <reference field="1" count="1">
            <x v="53"/>
          </reference>
        </references>
      </pivotArea>
    </format>
    <format dxfId="181">
      <pivotArea dataOnly="0" labelOnly="1" outline="0" fieldPosition="0">
        <references count="2">
          <reference field="0" count="1" selected="0">
            <x v="60"/>
          </reference>
          <reference field="1" count="1">
            <x v="54"/>
          </reference>
        </references>
      </pivotArea>
    </format>
    <format dxfId="180">
      <pivotArea dataOnly="0" labelOnly="1" outline="0" fieldPosition="0">
        <references count="2">
          <reference field="0" count="1" selected="0">
            <x v="61"/>
          </reference>
          <reference field="1" count="1">
            <x v="55"/>
          </reference>
        </references>
      </pivotArea>
    </format>
    <format dxfId="179">
      <pivotArea dataOnly="0" labelOnly="1" outline="0" fieldPosition="0">
        <references count="2">
          <reference field="0" count="1" selected="0">
            <x v="62"/>
          </reference>
          <reference field="1" count="1">
            <x v="56"/>
          </reference>
        </references>
      </pivotArea>
    </format>
    <format dxfId="178">
      <pivotArea dataOnly="0" labelOnly="1" outline="0" fieldPosition="0">
        <references count="2">
          <reference field="0" count="1" selected="0">
            <x v="63"/>
          </reference>
          <reference field="1" count="1">
            <x v="57"/>
          </reference>
        </references>
      </pivotArea>
    </format>
    <format dxfId="177">
      <pivotArea dataOnly="0" labelOnly="1" outline="0" fieldPosition="0">
        <references count="2">
          <reference field="0" count="1" selected="0">
            <x v="64"/>
          </reference>
          <reference field="1" count="1">
            <x v="58"/>
          </reference>
        </references>
      </pivotArea>
    </format>
    <format dxfId="176">
      <pivotArea dataOnly="0" labelOnly="1" outline="0" fieldPosition="0">
        <references count="2">
          <reference field="0" count="1" selected="0">
            <x v="65"/>
          </reference>
          <reference field="1" count="1">
            <x v="59"/>
          </reference>
        </references>
      </pivotArea>
    </format>
    <format dxfId="175">
      <pivotArea dataOnly="0" labelOnly="1" outline="0" fieldPosition="0">
        <references count="2">
          <reference field="0" count="1" selected="0">
            <x v="66"/>
          </reference>
          <reference field="1" count="1">
            <x v="59"/>
          </reference>
        </references>
      </pivotArea>
    </format>
    <format dxfId="174">
      <pivotArea dataOnly="0" labelOnly="1" outline="0" fieldPosition="0">
        <references count="2">
          <reference field="0" count="1" selected="0">
            <x v="67"/>
          </reference>
          <reference field="1" count="1">
            <x v="60"/>
          </reference>
        </references>
      </pivotArea>
    </format>
    <format dxfId="173">
      <pivotArea dataOnly="0" labelOnly="1" outline="0" fieldPosition="0">
        <references count="2">
          <reference field="0" count="1" selected="0">
            <x v="68"/>
          </reference>
          <reference field="1" count="1">
            <x v="61"/>
          </reference>
        </references>
      </pivotArea>
    </format>
    <format dxfId="172">
      <pivotArea dataOnly="0" labelOnly="1" outline="0" fieldPosition="0">
        <references count="2">
          <reference field="0" count="1" selected="0">
            <x v="69"/>
          </reference>
          <reference field="1" count="1">
            <x v="62"/>
          </reference>
        </references>
      </pivotArea>
    </format>
    <format dxfId="171">
      <pivotArea dataOnly="0" labelOnly="1" outline="0" fieldPosition="0">
        <references count="2">
          <reference field="0" count="1" selected="0">
            <x v="70"/>
          </reference>
          <reference field="1" count="1">
            <x v="62"/>
          </reference>
        </references>
      </pivotArea>
    </format>
    <format dxfId="170">
      <pivotArea dataOnly="0" labelOnly="1" outline="0" fieldPosition="0">
        <references count="2">
          <reference field="0" count="1" selected="0">
            <x v="71"/>
          </reference>
          <reference field="1" count="1">
            <x v="63"/>
          </reference>
        </references>
      </pivotArea>
    </format>
    <format dxfId="169">
      <pivotArea dataOnly="0" labelOnly="1" outline="0" fieldPosition="0">
        <references count="2">
          <reference field="0" count="1" selected="0">
            <x v="72"/>
          </reference>
          <reference field="1" count="1">
            <x v="64"/>
          </reference>
        </references>
      </pivotArea>
    </format>
    <format dxfId="168">
      <pivotArea dataOnly="0" labelOnly="1" outline="0" fieldPosition="0">
        <references count="2">
          <reference field="0" count="1" selected="0">
            <x v="73"/>
          </reference>
          <reference field="1" count="1">
            <x v="65"/>
          </reference>
        </references>
      </pivotArea>
    </format>
    <format dxfId="167">
      <pivotArea dataOnly="0" labelOnly="1" outline="0" fieldPosition="0">
        <references count="2">
          <reference field="0" count="1" selected="0">
            <x v="74"/>
          </reference>
          <reference field="1" count="1">
            <x v="66"/>
          </reference>
        </references>
      </pivotArea>
    </format>
    <format dxfId="166">
      <pivotArea dataOnly="0" labelOnly="1" outline="0" fieldPosition="0">
        <references count="2">
          <reference field="0" count="1" selected="0">
            <x v="75"/>
          </reference>
          <reference field="1" count="1">
            <x v="67"/>
          </reference>
        </references>
      </pivotArea>
    </format>
    <format dxfId="165">
      <pivotArea dataOnly="0" labelOnly="1" outline="0" fieldPosition="0">
        <references count="2">
          <reference field="0" count="1" selected="0">
            <x v="76"/>
          </reference>
          <reference field="1" count="1">
            <x v="68"/>
          </reference>
        </references>
      </pivotArea>
    </format>
    <format dxfId="164">
      <pivotArea dataOnly="0" labelOnly="1" outline="0" fieldPosition="0">
        <references count="2">
          <reference field="0" count="1" selected="0">
            <x v="77"/>
          </reference>
          <reference field="1" count="1">
            <x v="69"/>
          </reference>
        </references>
      </pivotArea>
    </format>
    <format dxfId="163">
      <pivotArea dataOnly="0" labelOnly="1" outline="0" fieldPosition="0">
        <references count="2">
          <reference field="0" count="1" selected="0">
            <x v="78"/>
          </reference>
          <reference field="1" count="1">
            <x v="70"/>
          </reference>
        </references>
      </pivotArea>
    </format>
    <format dxfId="162">
      <pivotArea dataOnly="0" labelOnly="1" outline="0" fieldPosition="0">
        <references count="2">
          <reference field="0" count="1" selected="0">
            <x v="79"/>
          </reference>
          <reference field="1" count="1">
            <x v="71"/>
          </reference>
        </references>
      </pivotArea>
    </format>
    <format dxfId="161">
      <pivotArea dataOnly="0" labelOnly="1" outline="0" fieldPosition="0">
        <references count="2">
          <reference field="0" count="1" selected="0">
            <x v="1"/>
          </reference>
          <reference field="1" count="1">
            <x v="4"/>
          </reference>
        </references>
      </pivotArea>
    </format>
    <format dxfId="160">
      <pivotArea dataOnly="0" labelOnly="1" outline="0" fieldPosition="0">
        <references count="2">
          <reference field="0" count="1" selected="0">
            <x v="2"/>
          </reference>
          <reference field="1" count="1">
            <x v="29"/>
          </reference>
        </references>
      </pivotArea>
    </format>
    <format dxfId="159">
      <pivotArea dataOnly="0" labelOnly="1" outline="0" fieldPosition="0">
        <references count="2">
          <reference field="0" count="1" selected="0">
            <x v="3"/>
          </reference>
          <reference field="1" count="1">
            <x v="24"/>
          </reference>
        </references>
      </pivotArea>
    </format>
    <format dxfId="158">
      <pivotArea dataOnly="0" labelOnly="1" outline="0" fieldPosition="0">
        <references count="2">
          <reference field="0" count="1" selected="0">
            <x v="4"/>
          </reference>
          <reference field="1" count="1">
            <x v="15"/>
          </reference>
        </references>
      </pivotArea>
    </format>
    <format dxfId="157">
      <pivotArea dataOnly="0" labelOnly="1" outline="0" fieldPosition="0">
        <references count="2">
          <reference field="0" count="1" selected="0">
            <x v="5"/>
          </reference>
          <reference field="1" count="1">
            <x v="15"/>
          </reference>
        </references>
      </pivotArea>
    </format>
    <format dxfId="156">
      <pivotArea dataOnly="0" labelOnly="1" outline="0" fieldPosition="0">
        <references count="2">
          <reference field="0" count="1" selected="0">
            <x v="6"/>
          </reference>
          <reference field="1" count="1">
            <x v="12"/>
          </reference>
        </references>
      </pivotArea>
    </format>
    <format dxfId="155">
      <pivotArea dataOnly="0" labelOnly="1" outline="0" fieldPosition="0">
        <references count="2">
          <reference field="0" count="1" selected="0">
            <x v="7"/>
          </reference>
          <reference field="1" count="1">
            <x v="10"/>
          </reference>
        </references>
      </pivotArea>
    </format>
    <format dxfId="154">
      <pivotArea dataOnly="0" labelOnly="1" outline="0" fieldPosition="0">
        <references count="2">
          <reference field="0" count="1" selected="0">
            <x v="8"/>
          </reference>
          <reference field="1" count="1">
            <x v="9"/>
          </reference>
        </references>
      </pivotArea>
    </format>
    <format dxfId="153">
      <pivotArea dataOnly="0" labelOnly="1" outline="0" fieldPosition="0">
        <references count="2">
          <reference field="0" count="1" selected="0">
            <x v="9"/>
          </reference>
          <reference field="1" count="1">
            <x v="1"/>
          </reference>
        </references>
      </pivotArea>
    </format>
    <format dxfId="152">
      <pivotArea dataOnly="0" labelOnly="1" outline="0" fieldPosition="0">
        <references count="2">
          <reference field="0" count="1" selected="0">
            <x v="10"/>
          </reference>
          <reference field="1" count="1">
            <x v="1"/>
          </reference>
        </references>
      </pivotArea>
    </format>
    <format dxfId="151">
      <pivotArea dataOnly="0" labelOnly="1" outline="0" fieldPosition="0">
        <references count="2">
          <reference field="0" count="1" selected="0">
            <x v="11"/>
          </reference>
          <reference field="1" count="1">
            <x v="25"/>
          </reference>
        </references>
      </pivotArea>
    </format>
    <format dxfId="150">
      <pivotArea dataOnly="0" labelOnly="1" outline="0" fieldPosition="0">
        <references count="2">
          <reference field="0" count="1" selected="0">
            <x v="12"/>
          </reference>
          <reference field="1" count="1">
            <x v="3"/>
          </reference>
        </references>
      </pivotArea>
    </format>
    <format dxfId="149">
      <pivotArea dataOnly="0" labelOnly="1" outline="0" fieldPosition="0">
        <references count="2">
          <reference field="0" count="1" selected="0">
            <x v="13"/>
          </reference>
          <reference field="1" count="1">
            <x v="13"/>
          </reference>
        </references>
      </pivotArea>
    </format>
    <format dxfId="148">
      <pivotArea dataOnly="0" labelOnly="1" outline="0" fieldPosition="0">
        <references count="2">
          <reference field="0" count="1" selected="0">
            <x v="14"/>
          </reference>
          <reference field="1" count="1">
            <x v="8"/>
          </reference>
        </references>
      </pivotArea>
    </format>
    <format dxfId="147">
      <pivotArea dataOnly="0" labelOnly="1" outline="0" fieldPosition="0">
        <references count="2">
          <reference field="0" count="1" selected="0">
            <x v="15"/>
          </reference>
          <reference field="1" count="1">
            <x v="28"/>
          </reference>
        </references>
      </pivotArea>
    </format>
    <format dxfId="146">
      <pivotArea dataOnly="0" labelOnly="1" outline="0" fieldPosition="0">
        <references count="2">
          <reference field="0" count="1" selected="0">
            <x v="16"/>
          </reference>
          <reference field="1" count="1">
            <x v="11"/>
          </reference>
        </references>
      </pivotArea>
    </format>
    <format dxfId="145">
      <pivotArea dataOnly="0" labelOnly="1" outline="0" fieldPosition="0">
        <references count="2">
          <reference field="0" count="1" selected="0">
            <x v="17"/>
          </reference>
          <reference field="1" count="1">
            <x v="26"/>
          </reference>
        </references>
      </pivotArea>
    </format>
    <format dxfId="144">
      <pivotArea dataOnly="0" labelOnly="1" outline="0" fieldPosition="0">
        <references count="2">
          <reference field="0" count="1" selected="0">
            <x v="18"/>
          </reference>
          <reference field="1" count="1">
            <x v="31"/>
          </reference>
        </references>
      </pivotArea>
    </format>
    <format dxfId="143">
      <pivotArea dataOnly="0" labelOnly="1" outline="0" fieldPosition="0">
        <references count="2">
          <reference field="0" count="1" selected="0">
            <x v="19"/>
          </reference>
          <reference field="1" count="1">
            <x v="31"/>
          </reference>
        </references>
      </pivotArea>
    </format>
    <format dxfId="142">
      <pivotArea dataOnly="0" labelOnly="1" outline="0" fieldPosition="0">
        <references count="2">
          <reference field="0" count="1" selected="0">
            <x v="20"/>
          </reference>
          <reference field="1" count="1">
            <x v="2"/>
          </reference>
        </references>
      </pivotArea>
    </format>
    <format dxfId="141">
      <pivotArea dataOnly="0" labelOnly="1" outline="0" fieldPosition="0">
        <references count="2">
          <reference field="0" count="1" selected="0">
            <x v="21"/>
          </reference>
          <reference field="1" count="1">
            <x v="30"/>
          </reference>
        </references>
      </pivotArea>
    </format>
    <format dxfId="140">
      <pivotArea dataOnly="0" labelOnly="1" outline="0" fieldPosition="0">
        <references count="2">
          <reference field="0" count="1" selected="0">
            <x v="22"/>
          </reference>
          <reference field="1" count="1">
            <x v="22"/>
          </reference>
        </references>
      </pivotArea>
    </format>
    <format dxfId="139">
      <pivotArea dataOnly="0" labelOnly="1" outline="0" fieldPosition="0">
        <references count="2">
          <reference field="0" count="1" selected="0">
            <x v="23"/>
          </reference>
          <reference field="1" count="1">
            <x v="22"/>
          </reference>
        </references>
      </pivotArea>
    </format>
    <format dxfId="138">
      <pivotArea dataOnly="0" labelOnly="1" outline="0" fieldPosition="0">
        <references count="2">
          <reference field="0" count="1" selected="0">
            <x v="24"/>
          </reference>
          <reference field="1" count="1">
            <x v="22"/>
          </reference>
        </references>
      </pivotArea>
    </format>
    <format dxfId="137">
      <pivotArea dataOnly="0" labelOnly="1" outline="0" fieldPosition="0">
        <references count="2">
          <reference field="0" count="1" selected="0">
            <x v="25"/>
          </reference>
          <reference field="1" count="1">
            <x v="22"/>
          </reference>
        </references>
      </pivotArea>
    </format>
    <format dxfId="136">
      <pivotArea dataOnly="0" labelOnly="1" outline="0" fieldPosition="0">
        <references count="2">
          <reference field="0" count="1" selected="0">
            <x v="26"/>
          </reference>
          <reference field="1" count="1">
            <x v="23"/>
          </reference>
        </references>
      </pivotArea>
    </format>
    <format dxfId="135">
      <pivotArea dataOnly="0" labelOnly="1" outline="0" fieldPosition="0">
        <references count="2">
          <reference field="0" count="1" selected="0">
            <x v="27"/>
          </reference>
          <reference field="1" count="1">
            <x v="5"/>
          </reference>
        </references>
      </pivotArea>
    </format>
    <format dxfId="134">
      <pivotArea dataOnly="0" labelOnly="1" outline="0" fieldPosition="0">
        <references count="2">
          <reference field="0" count="1" selected="0">
            <x v="28"/>
          </reference>
          <reference field="1" count="1">
            <x v="17"/>
          </reference>
        </references>
      </pivotArea>
    </format>
    <format dxfId="133">
      <pivotArea dataOnly="0" labelOnly="1" outline="0" fieldPosition="0">
        <references count="2">
          <reference field="0" count="1" selected="0">
            <x v="29"/>
          </reference>
          <reference field="1" count="1">
            <x v="18"/>
          </reference>
        </references>
      </pivotArea>
    </format>
    <format dxfId="132">
      <pivotArea dataOnly="0" labelOnly="1" outline="0" fieldPosition="0">
        <references count="2">
          <reference field="0" count="1" selected="0">
            <x v="30"/>
          </reference>
          <reference field="1" count="1">
            <x v="7"/>
          </reference>
        </references>
      </pivotArea>
    </format>
    <format dxfId="131">
      <pivotArea dataOnly="0" labelOnly="1" outline="0" fieldPosition="0">
        <references count="2">
          <reference field="0" count="1" selected="0">
            <x v="31"/>
          </reference>
          <reference field="1" count="1">
            <x v="20"/>
          </reference>
        </references>
      </pivotArea>
    </format>
    <format dxfId="130">
      <pivotArea dataOnly="0" labelOnly="1" outline="0" fieldPosition="0">
        <references count="2">
          <reference field="0" count="1" selected="0">
            <x v="32"/>
          </reference>
          <reference field="1" count="1">
            <x v="32"/>
          </reference>
        </references>
      </pivotArea>
    </format>
    <format dxfId="129">
      <pivotArea dataOnly="0" labelOnly="1" outline="0" fieldPosition="0">
        <references count="2">
          <reference field="0" count="1" selected="0">
            <x v="33"/>
          </reference>
          <reference field="1" count="1">
            <x v="21"/>
          </reference>
        </references>
      </pivotArea>
    </format>
    <format dxfId="128">
      <pivotArea dataOnly="0" labelOnly="1" outline="0" fieldPosition="0">
        <references count="2">
          <reference field="0" count="1" selected="0">
            <x v="34"/>
          </reference>
          <reference field="1" count="1">
            <x v="19"/>
          </reference>
        </references>
      </pivotArea>
    </format>
    <format dxfId="127">
      <pivotArea dataOnly="0" labelOnly="1" outline="0" fieldPosition="0">
        <references count="2">
          <reference field="0" count="1" selected="0">
            <x v="35"/>
          </reference>
          <reference field="1" count="1">
            <x v="33"/>
          </reference>
        </references>
      </pivotArea>
    </format>
    <format dxfId="126">
      <pivotArea dataOnly="0" labelOnly="1" outline="0" fieldPosition="0">
        <references count="2">
          <reference field="0" count="1" selected="0">
            <x v="36"/>
          </reference>
          <reference field="1" count="1">
            <x v="14"/>
          </reference>
        </references>
      </pivotArea>
    </format>
    <format dxfId="125">
      <pivotArea dataOnly="0" labelOnly="1" outline="0" fieldPosition="0">
        <references count="2">
          <reference field="0" count="1" selected="0">
            <x v="37"/>
          </reference>
          <reference field="1" count="1">
            <x v="27"/>
          </reference>
        </references>
      </pivotArea>
    </format>
    <format dxfId="124">
      <pivotArea dataOnly="0" labelOnly="1" outline="0" fieldPosition="0">
        <references count="2">
          <reference field="0" count="1" selected="0">
            <x v="38"/>
          </reference>
          <reference field="1" count="1">
            <x v="16"/>
          </reference>
        </references>
      </pivotArea>
    </format>
    <format dxfId="123">
      <pivotArea dataOnly="0" labelOnly="1" outline="0" fieldPosition="0">
        <references count="2">
          <reference field="0" count="1" selected="0">
            <x v="39"/>
          </reference>
          <reference field="1" count="1">
            <x v="6"/>
          </reference>
        </references>
      </pivotArea>
    </format>
    <format dxfId="122">
      <pivotArea dataOnly="0" labelOnly="1" outline="0" fieldPosition="0">
        <references count="2">
          <reference field="0" count="1" selected="0">
            <x v="40"/>
          </reference>
          <reference field="1" count="1">
            <x v="34"/>
          </reference>
        </references>
      </pivotArea>
    </format>
    <format dxfId="121">
      <pivotArea dataOnly="0" labelOnly="1" outline="0" fieldPosition="0">
        <references count="2">
          <reference field="0" count="1" selected="0">
            <x v="41"/>
          </reference>
          <reference field="1" count="1">
            <x v="35"/>
          </reference>
        </references>
      </pivotArea>
    </format>
    <format dxfId="120">
      <pivotArea dataOnly="0" labelOnly="1" outline="0" fieldPosition="0">
        <references count="2">
          <reference field="0" count="1" selected="0">
            <x v="42"/>
          </reference>
          <reference field="1" count="1">
            <x v="36"/>
          </reference>
        </references>
      </pivotArea>
    </format>
    <format dxfId="119">
      <pivotArea dataOnly="0" labelOnly="1" outline="0" fieldPosition="0">
        <references count="2">
          <reference field="0" count="1" selected="0">
            <x v="43"/>
          </reference>
          <reference field="1" count="1">
            <x v="37"/>
          </reference>
        </references>
      </pivotArea>
    </format>
    <format dxfId="118">
      <pivotArea dataOnly="0" labelOnly="1" outline="0" fieldPosition="0">
        <references count="2">
          <reference field="0" count="1" selected="0">
            <x v="44"/>
          </reference>
          <reference field="1" count="1">
            <x v="38"/>
          </reference>
        </references>
      </pivotArea>
    </format>
    <format dxfId="117">
      <pivotArea dataOnly="0" labelOnly="1" outline="0" fieldPosition="0">
        <references count="2">
          <reference field="0" count="1" selected="0">
            <x v="45"/>
          </reference>
          <reference field="1" count="1">
            <x v="39"/>
          </reference>
        </references>
      </pivotArea>
    </format>
    <format dxfId="116">
      <pivotArea dataOnly="0" labelOnly="1" outline="0" fieldPosition="0">
        <references count="2">
          <reference field="0" count="1" selected="0">
            <x v="46"/>
          </reference>
          <reference field="1" count="1">
            <x v="40"/>
          </reference>
        </references>
      </pivotArea>
    </format>
    <format dxfId="115">
      <pivotArea dataOnly="0" labelOnly="1" outline="0" fieldPosition="0">
        <references count="2">
          <reference field="0" count="1" selected="0">
            <x v="47"/>
          </reference>
          <reference field="1" count="1">
            <x v="41"/>
          </reference>
        </references>
      </pivotArea>
    </format>
    <format dxfId="114">
      <pivotArea dataOnly="0" labelOnly="1" outline="0" fieldPosition="0">
        <references count="2">
          <reference field="0" count="1" selected="0">
            <x v="48"/>
          </reference>
          <reference field="1" count="1">
            <x v="42"/>
          </reference>
        </references>
      </pivotArea>
    </format>
    <format dxfId="113">
      <pivotArea dataOnly="0" labelOnly="1" outline="0" fieldPosition="0">
        <references count="2">
          <reference field="0" count="1" selected="0">
            <x v="49"/>
          </reference>
          <reference field="1" count="1">
            <x v="43"/>
          </reference>
        </references>
      </pivotArea>
    </format>
    <format dxfId="112">
      <pivotArea dataOnly="0" labelOnly="1" outline="0" fieldPosition="0">
        <references count="2">
          <reference field="0" count="1" selected="0">
            <x v="50"/>
          </reference>
          <reference field="1" count="1">
            <x v="44"/>
          </reference>
        </references>
      </pivotArea>
    </format>
    <format dxfId="111">
      <pivotArea dataOnly="0" labelOnly="1" outline="0" fieldPosition="0">
        <references count="2">
          <reference field="0" count="1" selected="0">
            <x v="51"/>
          </reference>
          <reference field="1" count="1">
            <x v="45"/>
          </reference>
        </references>
      </pivotArea>
    </format>
    <format dxfId="110">
      <pivotArea dataOnly="0" labelOnly="1" outline="0" fieldPosition="0">
        <references count="2">
          <reference field="0" count="1" selected="0">
            <x v="52"/>
          </reference>
          <reference field="1" count="1">
            <x v="46"/>
          </reference>
        </references>
      </pivotArea>
    </format>
    <format dxfId="109">
      <pivotArea dataOnly="0" labelOnly="1" outline="0" fieldPosition="0">
        <references count="2">
          <reference field="0" count="1" selected="0">
            <x v="53"/>
          </reference>
          <reference field="1" count="1">
            <x v="47"/>
          </reference>
        </references>
      </pivotArea>
    </format>
    <format dxfId="108">
      <pivotArea dataOnly="0" labelOnly="1" outline="0" fieldPosition="0">
        <references count="2">
          <reference field="0" count="1" selected="0">
            <x v="54"/>
          </reference>
          <reference field="1" count="1">
            <x v="48"/>
          </reference>
        </references>
      </pivotArea>
    </format>
    <format dxfId="107">
      <pivotArea dataOnly="0" labelOnly="1" outline="0" fieldPosition="0">
        <references count="2">
          <reference field="0" count="1" selected="0">
            <x v="55"/>
          </reference>
          <reference field="1" count="1">
            <x v="49"/>
          </reference>
        </references>
      </pivotArea>
    </format>
    <format dxfId="106">
      <pivotArea dataOnly="0" labelOnly="1" outline="0" fieldPosition="0">
        <references count="2">
          <reference field="0" count="1" selected="0">
            <x v="56"/>
          </reference>
          <reference field="1" count="1">
            <x v="50"/>
          </reference>
        </references>
      </pivotArea>
    </format>
    <format dxfId="105">
      <pivotArea dataOnly="0" labelOnly="1" outline="0" fieldPosition="0">
        <references count="2">
          <reference field="0" count="1" selected="0">
            <x v="57"/>
          </reference>
          <reference field="1" count="1">
            <x v="51"/>
          </reference>
        </references>
      </pivotArea>
    </format>
    <format dxfId="104">
      <pivotArea dataOnly="0" labelOnly="1" outline="0" fieldPosition="0">
        <references count="2">
          <reference field="0" count="1" selected="0">
            <x v="58"/>
          </reference>
          <reference field="1" count="1">
            <x v="52"/>
          </reference>
        </references>
      </pivotArea>
    </format>
    <format dxfId="103">
      <pivotArea dataOnly="0" labelOnly="1" outline="0" fieldPosition="0">
        <references count="2">
          <reference field="0" count="1" selected="0">
            <x v="59"/>
          </reference>
          <reference field="1" count="1">
            <x v="53"/>
          </reference>
        </references>
      </pivotArea>
    </format>
    <format dxfId="102">
      <pivotArea dataOnly="0" labelOnly="1" outline="0" fieldPosition="0">
        <references count="2">
          <reference field="0" count="1" selected="0">
            <x v="60"/>
          </reference>
          <reference field="1" count="1">
            <x v="54"/>
          </reference>
        </references>
      </pivotArea>
    </format>
    <format dxfId="101">
      <pivotArea dataOnly="0" labelOnly="1" outline="0" fieldPosition="0">
        <references count="2">
          <reference field="0" count="1" selected="0">
            <x v="61"/>
          </reference>
          <reference field="1" count="1">
            <x v="55"/>
          </reference>
        </references>
      </pivotArea>
    </format>
    <format dxfId="100">
      <pivotArea dataOnly="0" labelOnly="1" outline="0" fieldPosition="0">
        <references count="2">
          <reference field="0" count="1" selected="0">
            <x v="62"/>
          </reference>
          <reference field="1" count="1">
            <x v="56"/>
          </reference>
        </references>
      </pivotArea>
    </format>
    <format dxfId="99">
      <pivotArea dataOnly="0" labelOnly="1" outline="0" fieldPosition="0">
        <references count="2">
          <reference field="0" count="1" selected="0">
            <x v="63"/>
          </reference>
          <reference field="1" count="1">
            <x v="57"/>
          </reference>
        </references>
      </pivotArea>
    </format>
    <format dxfId="98">
      <pivotArea dataOnly="0" labelOnly="1" outline="0" fieldPosition="0">
        <references count="2">
          <reference field="0" count="1" selected="0">
            <x v="64"/>
          </reference>
          <reference field="1" count="1">
            <x v="58"/>
          </reference>
        </references>
      </pivotArea>
    </format>
    <format dxfId="97">
      <pivotArea dataOnly="0" labelOnly="1" outline="0" fieldPosition="0">
        <references count="2">
          <reference field="0" count="1" selected="0">
            <x v="65"/>
          </reference>
          <reference field="1" count="1">
            <x v="59"/>
          </reference>
        </references>
      </pivotArea>
    </format>
    <format dxfId="96">
      <pivotArea dataOnly="0" labelOnly="1" outline="0" fieldPosition="0">
        <references count="2">
          <reference field="0" count="1" selected="0">
            <x v="66"/>
          </reference>
          <reference field="1" count="1">
            <x v="59"/>
          </reference>
        </references>
      </pivotArea>
    </format>
    <format dxfId="95">
      <pivotArea dataOnly="0" labelOnly="1" outline="0" fieldPosition="0">
        <references count="2">
          <reference field="0" count="1" selected="0">
            <x v="67"/>
          </reference>
          <reference field="1" count="1">
            <x v="60"/>
          </reference>
        </references>
      </pivotArea>
    </format>
    <format dxfId="94">
      <pivotArea dataOnly="0" labelOnly="1" outline="0" fieldPosition="0">
        <references count="2">
          <reference field="0" count="1" selected="0">
            <x v="68"/>
          </reference>
          <reference field="1" count="1">
            <x v="61"/>
          </reference>
        </references>
      </pivotArea>
    </format>
    <format dxfId="93">
      <pivotArea dataOnly="0" labelOnly="1" outline="0" fieldPosition="0">
        <references count="2">
          <reference field="0" count="1" selected="0">
            <x v="69"/>
          </reference>
          <reference field="1" count="1">
            <x v="62"/>
          </reference>
        </references>
      </pivotArea>
    </format>
    <format dxfId="92">
      <pivotArea dataOnly="0" labelOnly="1" outline="0" fieldPosition="0">
        <references count="2">
          <reference field="0" count="1" selected="0">
            <x v="70"/>
          </reference>
          <reference field="1" count="1">
            <x v="62"/>
          </reference>
        </references>
      </pivotArea>
    </format>
    <format dxfId="91">
      <pivotArea dataOnly="0" labelOnly="1" outline="0" fieldPosition="0">
        <references count="2">
          <reference field="0" count="1" selected="0">
            <x v="71"/>
          </reference>
          <reference field="1" count="1">
            <x v="63"/>
          </reference>
        </references>
      </pivotArea>
    </format>
    <format dxfId="90">
      <pivotArea dataOnly="0" labelOnly="1" outline="0" fieldPosition="0">
        <references count="2">
          <reference field="0" count="1" selected="0">
            <x v="72"/>
          </reference>
          <reference field="1" count="1">
            <x v="64"/>
          </reference>
        </references>
      </pivotArea>
    </format>
    <format dxfId="89">
      <pivotArea dataOnly="0" labelOnly="1" outline="0" fieldPosition="0">
        <references count="2">
          <reference field="0" count="1" selected="0">
            <x v="73"/>
          </reference>
          <reference field="1" count="1">
            <x v="65"/>
          </reference>
        </references>
      </pivotArea>
    </format>
    <format dxfId="88">
      <pivotArea dataOnly="0" labelOnly="1" outline="0" fieldPosition="0">
        <references count="2">
          <reference field="0" count="1" selected="0">
            <x v="74"/>
          </reference>
          <reference field="1" count="1">
            <x v="66"/>
          </reference>
        </references>
      </pivotArea>
    </format>
    <format dxfId="87">
      <pivotArea dataOnly="0" labelOnly="1" outline="0" fieldPosition="0">
        <references count="2">
          <reference field="0" count="1" selected="0">
            <x v="75"/>
          </reference>
          <reference field="1" count="1">
            <x v="67"/>
          </reference>
        </references>
      </pivotArea>
    </format>
    <format dxfId="86">
      <pivotArea dataOnly="0" labelOnly="1" outline="0" fieldPosition="0">
        <references count="2">
          <reference field="0" count="1" selected="0">
            <x v="76"/>
          </reference>
          <reference field="1" count="1">
            <x v="68"/>
          </reference>
        </references>
      </pivotArea>
    </format>
    <format dxfId="85">
      <pivotArea dataOnly="0" labelOnly="1" outline="0" fieldPosition="0">
        <references count="2">
          <reference field="0" count="1" selected="0">
            <x v="77"/>
          </reference>
          <reference field="1" count="1">
            <x v="69"/>
          </reference>
        </references>
      </pivotArea>
    </format>
    <format dxfId="84">
      <pivotArea dataOnly="0" labelOnly="1" outline="0" fieldPosition="0">
        <references count="2">
          <reference field="0" count="1" selected="0">
            <x v="78"/>
          </reference>
          <reference field="1" count="1">
            <x v="70"/>
          </reference>
        </references>
      </pivotArea>
    </format>
    <format dxfId="83">
      <pivotArea dataOnly="0" labelOnly="1" outline="0" fieldPosition="0">
        <references count="2">
          <reference field="0" count="1" selected="0">
            <x v="79"/>
          </reference>
          <reference field="1" count="1">
            <x v="71"/>
          </reference>
        </references>
      </pivotArea>
    </format>
    <format dxfId="82">
      <pivotArea dataOnly="0" labelOnly="1" outline="0" fieldPosition="0">
        <references count="2">
          <reference field="0" count="1" selected="0">
            <x v="1"/>
          </reference>
          <reference field="1" count="1">
            <x v="4"/>
          </reference>
        </references>
      </pivotArea>
    </format>
    <format dxfId="81">
      <pivotArea dataOnly="0" labelOnly="1" outline="0" fieldPosition="0">
        <references count="2">
          <reference field="0" count="1" selected="0">
            <x v="2"/>
          </reference>
          <reference field="1" count="1">
            <x v="29"/>
          </reference>
        </references>
      </pivotArea>
    </format>
    <format dxfId="80">
      <pivotArea dataOnly="0" labelOnly="1" outline="0" fieldPosition="0">
        <references count="2">
          <reference field="0" count="1" selected="0">
            <x v="3"/>
          </reference>
          <reference field="1" count="1">
            <x v="24"/>
          </reference>
        </references>
      </pivotArea>
    </format>
    <format dxfId="79">
      <pivotArea dataOnly="0" labelOnly="1" outline="0" fieldPosition="0">
        <references count="2">
          <reference field="0" count="1" selected="0">
            <x v="4"/>
          </reference>
          <reference field="1" count="1">
            <x v="15"/>
          </reference>
        </references>
      </pivotArea>
    </format>
    <format dxfId="78">
      <pivotArea dataOnly="0" labelOnly="1" outline="0" fieldPosition="0">
        <references count="2">
          <reference field="0" count="1" selected="0">
            <x v="5"/>
          </reference>
          <reference field="1" count="1">
            <x v="15"/>
          </reference>
        </references>
      </pivotArea>
    </format>
    <format dxfId="77">
      <pivotArea dataOnly="0" labelOnly="1" outline="0" fieldPosition="0">
        <references count="2">
          <reference field="0" count="1" selected="0">
            <x v="6"/>
          </reference>
          <reference field="1" count="1">
            <x v="12"/>
          </reference>
        </references>
      </pivotArea>
    </format>
    <format dxfId="76">
      <pivotArea dataOnly="0" labelOnly="1" outline="0" fieldPosition="0">
        <references count="2">
          <reference field="0" count="1" selected="0">
            <x v="7"/>
          </reference>
          <reference field="1" count="1">
            <x v="10"/>
          </reference>
        </references>
      </pivotArea>
    </format>
    <format dxfId="75">
      <pivotArea dataOnly="0" labelOnly="1" outline="0" fieldPosition="0">
        <references count="2">
          <reference field="0" count="1" selected="0">
            <x v="8"/>
          </reference>
          <reference field="1" count="1">
            <x v="9"/>
          </reference>
        </references>
      </pivotArea>
    </format>
    <format dxfId="74">
      <pivotArea dataOnly="0" labelOnly="1" outline="0" fieldPosition="0">
        <references count="2">
          <reference field="0" count="1" selected="0">
            <x v="9"/>
          </reference>
          <reference field="1" count="1">
            <x v="1"/>
          </reference>
        </references>
      </pivotArea>
    </format>
    <format dxfId="73">
      <pivotArea dataOnly="0" labelOnly="1" outline="0" fieldPosition="0">
        <references count="2">
          <reference field="0" count="1" selected="0">
            <x v="10"/>
          </reference>
          <reference field="1" count="1">
            <x v="1"/>
          </reference>
        </references>
      </pivotArea>
    </format>
    <format dxfId="72">
      <pivotArea dataOnly="0" labelOnly="1" outline="0" fieldPosition="0">
        <references count="2">
          <reference field="0" count="1" selected="0">
            <x v="11"/>
          </reference>
          <reference field="1" count="1">
            <x v="25"/>
          </reference>
        </references>
      </pivotArea>
    </format>
    <format dxfId="71">
      <pivotArea dataOnly="0" labelOnly="1" outline="0" fieldPosition="0">
        <references count="2">
          <reference field="0" count="1" selected="0">
            <x v="12"/>
          </reference>
          <reference field="1" count="1">
            <x v="3"/>
          </reference>
        </references>
      </pivotArea>
    </format>
    <format dxfId="70">
      <pivotArea dataOnly="0" labelOnly="1" outline="0" fieldPosition="0">
        <references count="2">
          <reference field="0" count="1" selected="0">
            <x v="13"/>
          </reference>
          <reference field="1" count="1">
            <x v="13"/>
          </reference>
        </references>
      </pivotArea>
    </format>
    <format dxfId="69">
      <pivotArea dataOnly="0" labelOnly="1" outline="0" fieldPosition="0">
        <references count="2">
          <reference field="0" count="1" selected="0">
            <x v="14"/>
          </reference>
          <reference field="1" count="1">
            <x v="8"/>
          </reference>
        </references>
      </pivotArea>
    </format>
    <format dxfId="68">
      <pivotArea dataOnly="0" labelOnly="1" outline="0" fieldPosition="0">
        <references count="2">
          <reference field="0" count="1" selected="0">
            <x v="15"/>
          </reference>
          <reference field="1" count="1">
            <x v="28"/>
          </reference>
        </references>
      </pivotArea>
    </format>
    <format dxfId="67">
      <pivotArea dataOnly="0" labelOnly="1" outline="0" fieldPosition="0">
        <references count="2">
          <reference field="0" count="1" selected="0">
            <x v="16"/>
          </reference>
          <reference field="1" count="1">
            <x v="11"/>
          </reference>
        </references>
      </pivotArea>
    </format>
    <format dxfId="66">
      <pivotArea dataOnly="0" labelOnly="1" outline="0" fieldPosition="0">
        <references count="2">
          <reference field="0" count="1" selected="0">
            <x v="17"/>
          </reference>
          <reference field="1" count="1">
            <x v="26"/>
          </reference>
        </references>
      </pivotArea>
    </format>
    <format dxfId="65">
      <pivotArea dataOnly="0" labelOnly="1" outline="0" fieldPosition="0">
        <references count="2">
          <reference field="0" count="1" selected="0">
            <x v="18"/>
          </reference>
          <reference field="1" count="1">
            <x v="31"/>
          </reference>
        </references>
      </pivotArea>
    </format>
    <format dxfId="64">
      <pivotArea dataOnly="0" labelOnly="1" outline="0" fieldPosition="0">
        <references count="2">
          <reference field="0" count="1" selected="0">
            <x v="19"/>
          </reference>
          <reference field="1" count="1">
            <x v="31"/>
          </reference>
        </references>
      </pivotArea>
    </format>
    <format dxfId="63">
      <pivotArea dataOnly="0" labelOnly="1" outline="0" fieldPosition="0">
        <references count="2">
          <reference field="0" count="1" selected="0">
            <x v="20"/>
          </reference>
          <reference field="1" count="1">
            <x v="2"/>
          </reference>
        </references>
      </pivotArea>
    </format>
    <format dxfId="62">
      <pivotArea dataOnly="0" labelOnly="1" outline="0" fieldPosition="0">
        <references count="2">
          <reference field="0" count="1" selected="0">
            <x v="21"/>
          </reference>
          <reference field="1" count="1">
            <x v="30"/>
          </reference>
        </references>
      </pivotArea>
    </format>
    <format dxfId="61">
      <pivotArea dataOnly="0" labelOnly="1" outline="0" fieldPosition="0">
        <references count="2">
          <reference field="0" count="1" selected="0">
            <x v="22"/>
          </reference>
          <reference field="1" count="1">
            <x v="22"/>
          </reference>
        </references>
      </pivotArea>
    </format>
    <format dxfId="60">
      <pivotArea dataOnly="0" labelOnly="1" outline="0" fieldPosition="0">
        <references count="2">
          <reference field="0" count="1" selected="0">
            <x v="23"/>
          </reference>
          <reference field="1" count="1">
            <x v="22"/>
          </reference>
        </references>
      </pivotArea>
    </format>
    <format dxfId="59">
      <pivotArea dataOnly="0" labelOnly="1" outline="0" fieldPosition="0">
        <references count="2">
          <reference field="0" count="1" selected="0">
            <x v="24"/>
          </reference>
          <reference field="1" count="1">
            <x v="22"/>
          </reference>
        </references>
      </pivotArea>
    </format>
    <format dxfId="58">
      <pivotArea dataOnly="0" labelOnly="1" outline="0" fieldPosition="0">
        <references count="2">
          <reference field="0" count="1" selected="0">
            <x v="25"/>
          </reference>
          <reference field="1" count="1">
            <x v="22"/>
          </reference>
        </references>
      </pivotArea>
    </format>
    <format dxfId="57">
      <pivotArea dataOnly="0" labelOnly="1" outline="0" fieldPosition="0">
        <references count="2">
          <reference field="0" count="1" selected="0">
            <x v="26"/>
          </reference>
          <reference field="1" count="1">
            <x v="23"/>
          </reference>
        </references>
      </pivotArea>
    </format>
    <format dxfId="56">
      <pivotArea dataOnly="0" labelOnly="1" outline="0" fieldPosition="0">
        <references count="2">
          <reference field="0" count="1" selected="0">
            <x v="27"/>
          </reference>
          <reference field="1" count="1">
            <x v="5"/>
          </reference>
        </references>
      </pivotArea>
    </format>
    <format dxfId="55">
      <pivotArea dataOnly="0" labelOnly="1" outline="0" fieldPosition="0">
        <references count="2">
          <reference field="0" count="1" selected="0">
            <x v="28"/>
          </reference>
          <reference field="1" count="1">
            <x v="17"/>
          </reference>
        </references>
      </pivotArea>
    </format>
    <format dxfId="54">
      <pivotArea dataOnly="0" labelOnly="1" outline="0" fieldPosition="0">
        <references count="2">
          <reference field="0" count="1" selected="0">
            <x v="29"/>
          </reference>
          <reference field="1" count="1">
            <x v="18"/>
          </reference>
        </references>
      </pivotArea>
    </format>
    <format dxfId="53">
      <pivotArea dataOnly="0" labelOnly="1" outline="0" fieldPosition="0">
        <references count="2">
          <reference field="0" count="1" selected="0">
            <x v="30"/>
          </reference>
          <reference field="1" count="1">
            <x v="7"/>
          </reference>
        </references>
      </pivotArea>
    </format>
    <format dxfId="52">
      <pivotArea dataOnly="0" labelOnly="1" outline="0" fieldPosition="0">
        <references count="2">
          <reference field="0" count="1" selected="0">
            <x v="31"/>
          </reference>
          <reference field="1" count="1">
            <x v="20"/>
          </reference>
        </references>
      </pivotArea>
    </format>
    <format dxfId="51">
      <pivotArea dataOnly="0" labelOnly="1" outline="0" fieldPosition="0">
        <references count="2">
          <reference field="0" count="1" selected="0">
            <x v="32"/>
          </reference>
          <reference field="1" count="1">
            <x v="32"/>
          </reference>
        </references>
      </pivotArea>
    </format>
    <format dxfId="50">
      <pivotArea dataOnly="0" labelOnly="1" outline="0" fieldPosition="0">
        <references count="2">
          <reference field="0" count="1" selected="0">
            <x v="33"/>
          </reference>
          <reference field="1" count="1">
            <x v="21"/>
          </reference>
        </references>
      </pivotArea>
    </format>
    <format dxfId="49">
      <pivotArea dataOnly="0" labelOnly="1" outline="0" fieldPosition="0">
        <references count="2">
          <reference field="0" count="1" selected="0">
            <x v="34"/>
          </reference>
          <reference field="1" count="1">
            <x v="19"/>
          </reference>
        </references>
      </pivotArea>
    </format>
    <format dxfId="48">
      <pivotArea dataOnly="0" labelOnly="1" outline="0" fieldPosition="0">
        <references count="2">
          <reference field="0" count="1" selected="0">
            <x v="35"/>
          </reference>
          <reference field="1" count="1">
            <x v="33"/>
          </reference>
        </references>
      </pivotArea>
    </format>
    <format dxfId="47">
      <pivotArea dataOnly="0" labelOnly="1" outline="0" fieldPosition="0">
        <references count="2">
          <reference field="0" count="1" selected="0">
            <x v="36"/>
          </reference>
          <reference field="1" count="1">
            <x v="14"/>
          </reference>
        </references>
      </pivotArea>
    </format>
    <format dxfId="46">
      <pivotArea dataOnly="0" labelOnly="1" outline="0" fieldPosition="0">
        <references count="2">
          <reference field="0" count="1" selected="0">
            <x v="37"/>
          </reference>
          <reference field="1" count="1">
            <x v="27"/>
          </reference>
        </references>
      </pivotArea>
    </format>
    <format dxfId="45">
      <pivotArea dataOnly="0" labelOnly="1" outline="0" fieldPosition="0">
        <references count="2">
          <reference field="0" count="1" selected="0">
            <x v="38"/>
          </reference>
          <reference field="1" count="1">
            <x v="16"/>
          </reference>
        </references>
      </pivotArea>
    </format>
    <format dxfId="44">
      <pivotArea dataOnly="0" labelOnly="1" outline="0" fieldPosition="0">
        <references count="2">
          <reference field="0" count="1" selected="0">
            <x v="39"/>
          </reference>
          <reference field="1" count="1">
            <x v="6"/>
          </reference>
        </references>
      </pivotArea>
    </format>
    <format dxfId="43">
      <pivotArea dataOnly="0" labelOnly="1" outline="0" fieldPosition="0">
        <references count="2">
          <reference field="0" count="1" selected="0">
            <x v="40"/>
          </reference>
          <reference field="1" count="1">
            <x v="34"/>
          </reference>
        </references>
      </pivotArea>
    </format>
    <format dxfId="42">
      <pivotArea dataOnly="0" labelOnly="1" outline="0" fieldPosition="0">
        <references count="2">
          <reference field="0" count="1" selected="0">
            <x v="41"/>
          </reference>
          <reference field="1" count="1">
            <x v="35"/>
          </reference>
        </references>
      </pivotArea>
    </format>
    <format dxfId="41">
      <pivotArea dataOnly="0" labelOnly="1" outline="0" fieldPosition="0">
        <references count="2">
          <reference field="0" count="1" selected="0">
            <x v="42"/>
          </reference>
          <reference field="1" count="1">
            <x v="36"/>
          </reference>
        </references>
      </pivotArea>
    </format>
    <format dxfId="40">
      <pivotArea dataOnly="0" labelOnly="1" outline="0" fieldPosition="0">
        <references count="2">
          <reference field="0" count="1" selected="0">
            <x v="43"/>
          </reference>
          <reference field="1" count="1">
            <x v="37"/>
          </reference>
        </references>
      </pivotArea>
    </format>
    <format dxfId="39">
      <pivotArea dataOnly="0" labelOnly="1" outline="0" fieldPosition="0">
        <references count="2">
          <reference field="0" count="1" selected="0">
            <x v="44"/>
          </reference>
          <reference field="1" count="1">
            <x v="38"/>
          </reference>
        </references>
      </pivotArea>
    </format>
    <format dxfId="38">
      <pivotArea dataOnly="0" labelOnly="1" outline="0" fieldPosition="0">
        <references count="2">
          <reference field="0" count="1" selected="0">
            <x v="45"/>
          </reference>
          <reference field="1" count="1">
            <x v="39"/>
          </reference>
        </references>
      </pivotArea>
    </format>
    <format dxfId="37">
      <pivotArea dataOnly="0" labelOnly="1" outline="0" fieldPosition="0">
        <references count="2">
          <reference field="0" count="1" selected="0">
            <x v="46"/>
          </reference>
          <reference field="1" count="1">
            <x v="40"/>
          </reference>
        </references>
      </pivotArea>
    </format>
    <format dxfId="36">
      <pivotArea dataOnly="0" labelOnly="1" outline="0" fieldPosition="0">
        <references count="2">
          <reference field="0" count="1" selected="0">
            <x v="47"/>
          </reference>
          <reference field="1" count="1">
            <x v="41"/>
          </reference>
        </references>
      </pivotArea>
    </format>
    <format dxfId="35">
      <pivotArea dataOnly="0" labelOnly="1" outline="0" fieldPosition="0">
        <references count="2">
          <reference field="0" count="1" selected="0">
            <x v="48"/>
          </reference>
          <reference field="1" count="1">
            <x v="42"/>
          </reference>
        </references>
      </pivotArea>
    </format>
    <format dxfId="34">
      <pivotArea dataOnly="0" labelOnly="1" outline="0" fieldPosition="0">
        <references count="2">
          <reference field="0" count="1" selected="0">
            <x v="49"/>
          </reference>
          <reference field="1" count="1">
            <x v="43"/>
          </reference>
        </references>
      </pivotArea>
    </format>
    <format dxfId="33">
      <pivotArea dataOnly="0" labelOnly="1" outline="0" fieldPosition="0">
        <references count="2">
          <reference field="0" count="1" selected="0">
            <x v="50"/>
          </reference>
          <reference field="1" count="1">
            <x v="44"/>
          </reference>
        </references>
      </pivotArea>
    </format>
    <format dxfId="32">
      <pivotArea dataOnly="0" labelOnly="1" outline="0" fieldPosition="0">
        <references count="2">
          <reference field="0" count="1" selected="0">
            <x v="51"/>
          </reference>
          <reference field="1" count="1">
            <x v="45"/>
          </reference>
        </references>
      </pivotArea>
    </format>
    <format dxfId="31">
      <pivotArea dataOnly="0" labelOnly="1" outline="0" fieldPosition="0">
        <references count="2">
          <reference field="0" count="1" selected="0">
            <x v="52"/>
          </reference>
          <reference field="1" count="1">
            <x v="46"/>
          </reference>
        </references>
      </pivotArea>
    </format>
    <format dxfId="30">
      <pivotArea dataOnly="0" labelOnly="1" outline="0" fieldPosition="0">
        <references count="2">
          <reference field="0" count="1" selected="0">
            <x v="53"/>
          </reference>
          <reference field="1" count="1">
            <x v="47"/>
          </reference>
        </references>
      </pivotArea>
    </format>
    <format dxfId="29">
      <pivotArea dataOnly="0" labelOnly="1" outline="0" fieldPosition="0">
        <references count="2">
          <reference field="0" count="1" selected="0">
            <x v="54"/>
          </reference>
          <reference field="1" count="1">
            <x v="48"/>
          </reference>
        </references>
      </pivotArea>
    </format>
    <format dxfId="28">
      <pivotArea dataOnly="0" labelOnly="1" outline="0" fieldPosition="0">
        <references count="2">
          <reference field="0" count="1" selected="0">
            <x v="55"/>
          </reference>
          <reference field="1" count="1">
            <x v="49"/>
          </reference>
        </references>
      </pivotArea>
    </format>
    <format dxfId="27">
      <pivotArea dataOnly="0" labelOnly="1" outline="0" fieldPosition="0">
        <references count="2">
          <reference field="0" count="1" selected="0">
            <x v="56"/>
          </reference>
          <reference field="1" count="1">
            <x v="50"/>
          </reference>
        </references>
      </pivotArea>
    </format>
    <format dxfId="26">
      <pivotArea dataOnly="0" labelOnly="1" outline="0" fieldPosition="0">
        <references count="2">
          <reference field="0" count="1" selected="0">
            <x v="57"/>
          </reference>
          <reference field="1" count="1">
            <x v="51"/>
          </reference>
        </references>
      </pivotArea>
    </format>
    <format dxfId="25">
      <pivotArea dataOnly="0" labelOnly="1" outline="0" fieldPosition="0">
        <references count="2">
          <reference field="0" count="1" selected="0">
            <x v="58"/>
          </reference>
          <reference field="1" count="1">
            <x v="52"/>
          </reference>
        </references>
      </pivotArea>
    </format>
    <format dxfId="24">
      <pivotArea dataOnly="0" labelOnly="1" outline="0" fieldPosition="0">
        <references count="2">
          <reference field="0" count="1" selected="0">
            <x v="59"/>
          </reference>
          <reference field="1" count="1">
            <x v="53"/>
          </reference>
        </references>
      </pivotArea>
    </format>
    <format dxfId="23">
      <pivotArea dataOnly="0" labelOnly="1" outline="0" fieldPosition="0">
        <references count="2">
          <reference field="0" count="1" selected="0">
            <x v="60"/>
          </reference>
          <reference field="1" count="1">
            <x v="54"/>
          </reference>
        </references>
      </pivotArea>
    </format>
    <format dxfId="22">
      <pivotArea dataOnly="0" labelOnly="1" outline="0" fieldPosition="0">
        <references count="2">
          <reference field="0" count="1" selected="0">
            <x v="61"/>
          </reference>
          <reference field="1" count="1">
            <x v="55"/>
          </reference>
        </references>
      </pivotArea>
    </format>
    <format dxfId="21">
      <pivotArea dataOnly="0" labelOnly="1" outline="0" fieldPosition="0">
        <references count="2">
          <reference field="0" count="1" selected="0">
            <x v="62"/>
          </reference>
          <reference field="1" count="1">
            <x v="56"/>
          </reference>
        </references>
      </pivotArea>
    </format>
    <format dxfId="20">
      <pivotArea dataOnly="0" labelOnly="1" outline="0" fieldPosition="0">
        <references count="2">
          <reference field="0" count="1" selected="0">
            <x v="63"/>
          </reference>
          <reference field="1" count="1">
            <x v="57"/>
          </reference>
        </references>
      </pivotArea>
    </format>
    <format dxfId="19">
      <pivotArea dataOnly="0" labelOnly="1" outline="0" fieldPosition="0">
        <references count="2">
          <reference field="0" count="1" selected="0">
            <x v="64"/>
          </reference>
          <reference field="1" count="1">
            <x v="58"/>
          </reference>
        </references>
      </pivotArea>
    </format>
    <format dxfId="18">
      <pivotArea dataOnly="0" labelOnly="1" outline="0" fieldPosition="0">
        <references count="2">
          <reference field="0" count="1" selected="0">
            <x v="65"/>
          </reference>
          <reference field="1" count="1">
            <x v="59"/>
          </reference>
        </references>
      </pivotArea>
    </format>
    <format dxfId="17">
      <pivotArea dataOnly="0" labelOnly="1" outline="0" fieldPosition="0">
        <references count="2">
          <reference field="0" count="1" selected="0">
            <x v="66"/>
          </reference>
          <reference field="1" count="1">
            <x v="59"/>
          </reference>
        </references>
      </pivotArea>
    </format>
    <format dxfId="16">
      <pivotArea dataOnly="0" labelOnly="1" outline="0" fieldPosition="0">
        <references count="2">
          <reference field="0" count="1" selected="0">
            <x v="67"/>
          </reference>
          <reference field="1" count="1">
            <x v="60"/>
          </reference>
        </references>
      </pivotArea>
    </format>
    <format dxfId="15">
      <pivotArea dataOnly="0" labelOnly="1" outline="0" fieldPosition="0">
        <references count="2">
          <reference field="0" count="1" selected="0">
            <x v="68"/>
          </reference>
          <reference field="1" count="1">
            <x v="61"/>
          </reference>
        </references>
      </pivotArea>
    </format>
    <format dxfId="14">
      <pivotArea dataOnly="0" labelOnly="1" outline="0" fieldPosition="0">
        <references count="2">
          <reference field="0" count="1" selected="0">
            <x v="69"/>
          </reference>
          <reference field="1" count="1">
            <x v="62"/>
          </reference>
        </references>
      </pivotArea>
    </format>
    <format dxfId="13">
      <pivotArea dataOnly="0" labelOnly="1" outline="0" fieldPosition="0">
        <references count="2">
          <reference field="0" count="1" selected="0">
            <x v="70"/>
          </reference>
          <reference field="1" count="1">
            <x v="62"/>
          </reference>
        </references>
      </pivotArea>
    </format>
    <format dxfId="12">
      <pivotArea dataOnly="0" labelOnly="1" outline="0" fieldPosition="0">
        <references count="2">
          <reference field="0" count="1" selected="0">
            <x v="71"/>
          </reference>
          <reference field="1" count="1">
            <x v="63"/>
          </reference>
        </references>
      </pivotArea>
    </format>
    <format dxfId="11">
      <pivotArea dataOnly="0" labelOnly="1" outline="0" fieldPosition="0">
        <references count="2">
          <reference field="0" count="1" selected="0">
            <x v="72"/>
          </reference>
          <reference field="1" count="1">
            <x v="64"/>
          </reference>
        </references>
      </pivotArea>
    </format>
    <format dxfId="10">
      <pivotArea dataOnly="0" labelOnly="1" outline="0" fieldPosition="0">
        <references count="2">
          <reference field="0" count="1" selected="0">
            <x v="73"/>
          </reference>
          <reference field="1" count="1">
            <x v="65"/>
          </reference>
        </references>
      </pivotArea>
    </format>
    <format dxfId="9">
      <pivotArea dataOnly="0" labelOnly="1" outline="0" fieldPosition="0">
        <references count="2">
          <reference field="0" count="1" selected="0">
            <x v="74"/>
          </reference>
          <reference field="1" count="1">
            <x v="66"/>
          </reference>
        </references>
      </pivotArea>
    </format>
    <format dxfId="8">
      <pivotArea dataOnly="0" labelOnly="1" outline="0" fieldPosition="0">
        <references count="2">
          <reference field="0" count="1" selected="0">
            <x v="75"/>
          </reference>
          <reference field="1" count="1">
            <x v="67"/>
          </reference>
        </references>
      </pivotArea>
    </format>
    <format dxfId="7">
      <pivotArea dataOnly="0" labelOnly="1" outline="0" fieldPosition="0">
        <references count="2">
          <reference field="0" count="1" selected="0">
            <x v="76"/>
          </reference>
          <reference field="1" count="1">
            <x v="68"/>
          </reference>
        </references>
      </pivotArea>
    </format>
    <format dxfId="6">
      <pivotArea dataOnly="0" labelOnly="1" outline="0" fieldPosition="0">
        <references count="2">
          <reference field="0" count="1" selected="0">
            <x v="77"/>
          </reference>
          <reference field="1" count="1">
            <x v="69"/>
          </reference>
        </references>
      </pivotArea>
    </format>
    <format dxfId="5">
      <pivotArea dataOnly="0" labelOnly="1" outline="0" fieldPosition="0">
        <references count="2">
          <reference field="0" count="1" selected="0">
            <x v="78"/>
          </reference>
          <reference field="1" count="1">
            <x v="70"/>
          </reference>
        </references>
      </pivotArea>
    </format>
    <format dxfId="4">
      <pivotArea dataOnly="0" labelOnly="1" outline="0" fieldPosition="0">
        <references count="2">
          <reference field="0" count="1" selected="0">
            <x v="79"/>
          </reference>
          <reference field="1" count="1">
            <x v="71"/>
          </reference>
        </references>
      </pivotArea>
    </format>
    <format dxfId="3">
      <pivotArea dataOnly="0" labelOnly="1" outline="0" fieldPosition="0">
        <references count="1">
          <reference field="1" count="0"/>
        </references>
      </pivotArea>
    </format>
  </formats>
  <pivotTableStyleInfo name="PivotStyleDark11" showRowHeaders="1" showColHeaders="0"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oglio1">
    <pageSetUpPr fitToPage="1"/>
  </sheetPr>
  <dimension ref="B1:AA21"/>
  <sheetViews>
    <sheetView tabSelected="1" zoomScaleNormal="100" workbookViewId="0">
      <selection activeCell="C1" sqref="C1"/>
    </sheetView>
  </sheetViews>
  <sheetFormatPr defaultRowHeight="15" x14ac:dyDescent="0.25"/>
  <cols>
    <col min="1" max="1" width="1.7109375" customWidth="1"/>
    <col min="2" max="2" width="12.7109375" bestFit="1" customWidth="1"/>
    <col min="3" max="3" width="88.85546875" customWidth="1"/>
    <col min="4" max="4" width="15.28515625" customWidth="1"/>
    <col min="5" max="5" width="15.7109375" customWidth="1"/>
    <col min="6" max="6" width="35.7109375" customWidth="1"/>
    <col min="7" max="7" width="97.7109375" hidden="1" customWidth="1"/>
    <col min="8" max="8" width="20.7109375" style="42" hidden="1" customWidth="1"/>
    <col min="9" max="9" width="15.5703125" style="42" hidden="1" customWidth="1"/>
    <col min="10" max="10" width="19" style="42" hidden="1" customWidth="1"/>
    <col min="11" max="11" width="9.140625" hidden="1" customWidth="1"/>
    <col min="12" max="12" width="6.28515625" hidden="1" customWidth="1"/>
    <col min="13" max="13" width="12" hidden="1" customWidth="1"/>
    <col min="14" max="14" width="16.85546875" hidden="1" customWidth="1"/>
    <col min="15" max="15" width="15.28515625" hidden="1" customWidth="1"/>
    <col min="16" max="16" width="18.140625" hidden="1" customWidth="1"/>
    <col min="17" max="17" width="38" hidden="1" customWidth="1"/>
    <col min="18" max="18" width="19.42578125" hidden="1" customWidth="1"/>
    <col min="19" max="19" width="11.85546875" hidden="1" customWidth="1"/>
    <col min="20" max="20" width="6.85546875" hidden="1" customWidth="1"/>
    <col min="21" max="21" width="14.5703125" hidden="1" customWidth="1"/>
    <col min="22" max="22" width="16" hidden="1" customWidth="1"/>
    <col min="23" max="23" width="12.5703125" hidden="1" customWidth="1"/>
    <col min="24" max="27" width="9.140625" hidden="1" customWidth="1"/>
    <col min="28" max="32" width="9.140625" customWidth="1"/>
  </cols>
  <sheetData>
    <row r="1" spans="2:22" ht="105.75" customHeight="1" thickBot="1" x14ac:dyDescent="0.55000000000000004">
      <c r="C1" s="108" t="s">
        <v>131</v>
      </c>
    </row>
    <row r="2" spans="2:22" ht="62.25" customHeight="1" thickBot="1" x14ac:dyDescent="0.3">
      <c r="B2" s="75" t="s">
        <v>0</v>
      </c>
      <c r="C2" s="76"/>
      <c r="D2" s="77"/>
    </row>
    <row r="3" spans="2:22" ht="15.75" thickBot="1" x14ac:dyDescent="0.3"/>
    <row r="4" spans="2:22" ht="39" customHeight="1" x14ac:dyDescent="0.25">
      <c r="B4" s="84" t="s">
        <v>1</v>
      </c>
      <c r="C4" s="85"/>
      <c r="D4" s="86"/>
    </row>
    <row r="5" spans="2:22" ht="52.5" customHeight="1" thickBot="1" x14ac:dyDescent="0.3">
      <c r="B5" s="78"/>
      <c r="C5" s="79"/>
      <c r="D5" s="80"/>
    </row>
    <row r="6" spans="2:22" ht="36.75" customHeight="1" thickBot="1" x14ac:dyDescent="0.3">
      <c r="B6" s="78"/>
      <c r="C6" s="79"/>
      <c r="D6" s="80"/>
      <c r="F6" s="59" t="s">
        <v>2</v>
      </c>
      <c r="G6" s="42"/>
    </row>
    <row r="7" spans="2:22" ht="3.75" customHeight="1" thickBot="1" x14ac:dyDescent="0.3">
      <c r="B7" s="71"/>
      <c r="C7" s="72"/>
      <c r="D7" s="73"/>
      <c r="G7" s="42"/>
    </row>
    <row r="8" spans="2:22" ht="46.5" customHeight="1" thickBot="1" x14ac:dyDescent="0.3">
      <c r="B8" s="81"/>
      <c r="C8" s="82"/>
      <c r="D8" s="83"/>
      <c r="F8" s="59" t="s">
        <v>3</v>
      </c>
      <c r="G8" s="42"/>
    </row>
    <row r="10" spans="2:22" s="3" customFormat="1" ht="16.5" thickBot="1" x14ac:dyDescent="0.3">
      <c r="H10" s="41"/>
      <c r="I10" s="41"/>
      <c r="J10" s="41"/>
    </row>
    <row r="11" spans="2:22" s="3" customFormat="1" ht="54.75" customHeight="1" thickBot="1" x14ac:dyDescent="0.3">
      <c r="B11" s="36" t="s">
        <v>4</v>
      </c>
      <c r="C11" s="1" t="s">
        <v>5</v>
      </c>
      <c r="D11" s="2" t="s">
        <v>6</v>
      </c>
      <c r="E11" s="2" t="s">
        <v>7</v>
      </c>
      <c r="F11" s="49" t="s">
        <v>8</v>
      </c>
      <c r="G11" s="6" t="s">
        <v>9</v>
      </c>
      <c r="H11" s="41" t="s">
        <v>10</v>
      </c>
      <c r="I11" s="41" t="s">
        <v>11</v>
      </c>
      <c r="J11" s="41" t="s">
        <v>12</v>
      </c>
      <c r="O11" s="41" t="s">
        <v>13</v>
      </c>
      <c r="P11" s="41" t="s">
        <v>14</v>
      </c>
      <c r="Q11" s="41" t="s">
        <v>15</v>
      </c>
      <c r="R11" s="41" t="s">
        <v>16</v>
      </c>
      <c r="S11" s="41" t="s">
        <v>17</v>
      </c>
      <c r="U11" s="3" t="s">
        <v>18</v>
      </c>
      <c r="V11" s="3" t="s">
        <v>19</v>
      </c>
    </row>
    <row r="12" spans="2:22" s="3" customFormat="1" ht="20.100000000000001" customHeight="1" thickBot="1" x14ac:dyDescent="0.3">
      <c r="B12" s="52">
        <f>IF(OR(C12="Nuova scheda",C12=""),"",T12)</f>
        <v>1</v>
      </c>
      <c r="C12" s="21" t="str">
        <f>'1'!A3</f>
        <v>Area acquisizione e progressione del personale</v>
      </c>
      <c r="D12" s="4" t="str">
        <f>'1'!F2</f>
        <v>SI</v>
      </c>
      <c r="E12" s="4" t="str">
        <f>IF(D12="SI",IF('1'!$B$44="Presenti campi non compilati","Errore","OK"),"-")</f>
        <v>OK</v>
      </c>
      <c r="F12" s="50" t="str">
        <f>IF(D12="SI",IF('1'!$A$47&lt;&gt;"","SI","NO"),"-")</f>
        <v>SI</v>
      </c>
      <c r="G12" s="3" t="str">
        <f>IF(OR(C12="Nuova scheda",C12=""),"",M12&amp;" - "&amp;C12)</f>
        <v>01 - Area acquisizione e progressione del personale</v>
      </c>
      <c r="H12" s="45">
        <f>IF(AND(D12="SI",E12="OK"),'1'!$B$24,"Processo non sottoposto a mappatura e valutazione del rischio")</f>
        <v>1.3333333333333333</v>
      </c>
      <c r="I12" s="45">
        <f>IF(AND(D12="SI",E12="OK"),'1'!$B$40,"")</f>
        <v>1.75</v>
      </c>
      <c r="J12" s="45">
        <f>IF(AND(D12="SI",E12="OK"),'1'!$B$44,"")</f>
        <v>2.333333333333333</v>
      </c>
      <c r="L12" s="3">
        <v>1</v>
      </c>
      <c r="M12" s="3" t="str">
        <f>TEXT(L12,"00")</f>
        <v>01</v>
      </c>
      <c r="O12" s="41">
        <f t="shared" ref="O12:O15" si="0">IF(AND(D12="SI",E12="OK"),IF(AND(J12&gt;0,J12&lt;=1),G12,),)</f>
        <v>0</v>
      </c>
      <c r="P12" s="41" t="str">
        <f t="shared" ref="P12:P15" si="1">IF(AND(D12="SI",E12="OK"),IF(AND(J12&gt;1,J12&lt;=4),G12,),)</f>
        <v>01 - Area acquisizione e progressione del personale</v>
      </c>
      <c r="Q12" s="41">
        <f t="shared" ref="Q12:Q15" si="2">IF(AND(D12="SI",E12="OK"),IF(AND(J12&gt;4,J12&lt;=9),G12,),)</f>
        <v>0</v>
      </c>
      <c r="R12" s="41">
        <f t="shared" ref="R12:R15" si="3">IF(AND(D12="SI",E12="OK"),IF(AND(J12&gt;9,J12&lt;=16),G12,),)</f>
        <v>0</v>
      </c>
      <c r="S12" s="41">
        <f t="shared" ref="S12:S15" si="4">IF(AND(D12="SI",E12="OK"),IF(AND(J12&gt;16,J12&lt;=25),G12,),)</f>
        <v>0</v>
      </c>
      <c r="T12" s="3">
        <v>1</v>
      </c>
      <c r="U12" t="str">
        <f>IF(AND(D12="SI",E12="OK",'1'!$A$47&lt;&gt;""),M12&amp;" - "&amp;C12,"")</f>
        <v>01 - Area acquisizione e progressione del personale</v>
      </c>
      <c r="V12" s="3" t="str">
        <f>IF(AND(U12&lt;&gt;"",'1'!$A$47&lt;&gt;""),'1'!$A$47,"")</f>
        <v>Il fattore maggiore di rischio corruttivo è legato all'impatto sull'immagine. Si ritiene pertanto necessario adottare ogni misura possibile affinché le commissioni di concorso si adoperino nella massima trasparenza, pubblicando chiaramente i criteri di valutazione. Al fine di evitare che i bandi siano modellati su caratteristiche specifiche di un determinato potenziale concorrente, i requisiti richiesti dal responsabile del servizio e la tipologia di prove da inserire nel bando, sono definite congiuntamente, dal responsabile dell'ufficio personale, dalla Direzione Generale e dal responsabile del servizio a cui  la risorsa è destinata. 
Occorre dichiarare:
- non avere riportato condanne penali definitive o provvedimenti definitivi del Tribunale o condanne o provvedimenti che impediscano, ai sensi delle vigenti disposizioni, la costituzione del rapporto di impiego presso la Pubblica Amministrazione;
- godimento dei diritti civili e politici;
- non essere stati destituiti o dispensati dall’impiego presso una Pubblica Amministrazione e/o presso soggetti privati tenuti al rispetto di normative pubblicistiche per persistente insufficiente rendimento ovvero licenziati a seguito di procedimento disciplinare;
Occorre verificare:
- l'acquisizione dichiarazione assenza di cause di incompatibilità e inconferibilità
- il rispetto degli obblighi previsti codice di comportamento della società
- le motivazioni che possano avere determinato la eventuale ridefinizione dei requisiti per la partecipazione 
- le motivazioni che possano avere generato eventuali revoche del bando
- l’incarico componente della commissione esaminatrice
- l’assenza conflitto di interesse
- il rispetto dei vincoli normativi
- il rispetto dei vincoli di spesa
- la conferibilità dell’incarico di componente commissione
- l’adeguatezza dei criteri di accesso
- i requisiti professionali
- il rispetto obblighi di trasparenza</v>
      </c>
    </row>
    <row r="13" spans="2:22" s="3" customFormat="1" ht="20.100000000000001" customHeight="1" thickBot="1" x14ac:dyDescent="0.3">
      <c r="B13" s="52">
        <f t="shared" ref="B13:B15" si="5">IF(OR(C13="Nuova scheda",C13=""),"",T13)</f>
        <v>2</v>
      </c>
      <c r="C13" s="21" t="str">
        <f>'2'!A3</f>
        <v>Area incarichi e nomine</v>
      </c>
      <c r="D13" s="4" t="str">
        <f>'2'!F2</f>
        <v>SI</v>
      </c>
      <c r="E13" s="4" t="str">
        <f>IF(D13="SI",IF('2'!$B$44="Presenti campi non compilati","Errore","OK"),"-")</f>
        <v>OK</v>
      </c>
      <c r="F13" s="50" t="str">
        <f>IF(D13="SI",IF('2'!$A$47&lt;&gt;"","SI","NO"),"-")</f>
        <v>SI</v>
      </c>
      <c r="G13" s="3" t="str">
        <f t="shared" ref="G13:G15" si="6">IF(OR(C13="Nuova scheda",C13=""),"",M13&amp;" - "&amp;C13)</f>
        <v>02 - Area incarichi e nomine</v>
      </c>
      <c r="H13" s="45">
        <f>IF(AND(D13="SI",E13="OK"),'2'!$B$24,"Processo non sottoposto a mappatura e valutazione del rischio")</f>
        <v>2.5</v>
      </c>
      <c r="I13" s="45">
        <f>IF(AND(D13="SI",E13="OK"),'2'!$B$40,"")</f>
        <v>1.75</v>
      </c>
      <c r="J13" s="45">
        <f>IF(AND(D13="SI",E13="OK"),'2'!$B$44,"")</f>
        <v>4.375</v>
      </c>
      <c r="L13" s="3">
        <v>2</v>
      </c>
      <c r="M13" s="3" t="str">
        <f t="shared" ref="M13:M15" si="7">IF(L13&lt;&gt;0,TEXT(L13,"00"),"")</f>
        <v>02</v>
      </c>
      <c r="O13" s="41">
        <f t="shared" si="0"/>
        <v>0</v>
      </c>
      <c r="P13" s="41">
        <f t="shared" si="1"/>
        <v>0</v>
      </c>
      <c r="Q13" s="41" t="str">
        <f t="shared" si="2"/>
        <v>02 - Area incarichi e nomine</v>
      </c>
      <c r="R13" s="41">
        <f t="shared" si="3"/>
        <v>0</v>
      </c>
      <c r="S13" s="41">
        <f t="shared" si="4"/>
        <v>0</v>
      </c>
      <c r="T13" s="3">
        <v>2</v>
      </c>
      <c r="U13" t="str">
        <f>IF(AND(D13="SI",E13="OK",'2'!$A$47&lt;&gt;""),M13&amp;" - "&amp;C13,"")</f>
        <v>02 - Area incarichi e nomine</v>
      </c>
      <c r="V13" s="3" t="str">
        <f>IF(AND(U13&lt;&gt;"",'2'!$A$47&lt;&gt;""),'2'!$A$47,"")</f>
        <v xml:space="preserve">Questo processo non presenta pericolosità corruttiva in relazione alle valutazioni di merito che, in via preliminare, hanno determinato l'esigenza di ricorrere a figure esterne all'amministrazione e all'ammontare del corrispettivo, comunque denominato. Pertanto, occorre verificare:                      
-l'attribuzione incarico rispettando i regolamenti interni
-il rispetto degli obblighi previsti codice di comportamento dell’ente
-l'assenza conflitto di interessi
-l'acquisizione all’atto dell’incarico della dichiarazione di assenza di incompatibilità 
-il rispetto degli obblighi di trasparenza e pubblicazione
-la pubblicazione tempestiva nel link “Amministrazione Trasparente” comprensivo di curriculum vitae dell’incaricato, della dichiarazione di assenza incompatibilità/inconferibilità e del compenso previsto
</v>
      </c>
    </row>
    <row r="14" spans="2:22" s="3" customFormat="1" ht="20.100000000000001" customHeight="1" thickBot="1" x14ac:dyDescent="0.3">
      <c r="B14" s="52">
        <f t="shared" si="5"/>
        <v>3</v>
      </c>
      <c r="C14" s="21" t="str">
        <f>'3'!A3</f>
        <v>Area affidamento di lavori, servizi e forniture</v>
      </c>
      <c r="D14" s="4" t="str">
        <f>'3'!F2</f>
        <v>SI</v>
      </c>
      <c r="E14" s="4" t="str">
        <f>IF(D14="SI",IF('3'!$B$44="Presenti campi non compilati","Errore","OK"),"-")</f>
        <v>OK</v>
      </c>
      <c r="F14" s="50" t="str">
        <f>IF(D14="SI",IF('3'!$A$47&lt;&gt;"","SI","NO"),"-")</f>
        <v>SI</v>
      </c>
      <c r="G14" s="3" t="str">
        <f t="shared" si="6"/>
        <v>03 - Area affidamento di lavori, servizi e forniture</v>
      </c>
      <c r="H14" s="45">
        <f>IF(AND(D14="SI",E14="OK"),'3'!$B$24,"Processo non sottoposto a mappatura e valutazione del rischio")</f>
        <v>2.3333333333333335</v>
      </c>
      <c r="I14" s="45">
        <f>IF(AND(D14="SI",E14="OK"),'3'!$B$40,"")</f>
        <v>1.25</v>
      </c>
      <c r="J14" s="45">
        <f>IF(AND(D14="SI",E14="OK"),'3'!$B$44,"")</f>
        <v>2.916666666666667</v>
      </c>
      <c r="L14" s="3">
        <v>3</v>
      </c>
      <c r="M14" s="3" t="str">
        <f t="shared" si="7"/>
        <v>03</v>
      </c>
      <c r="O14" s="41">
        <f t="shared" si="0"/>
        <v>0</v>
      </c>
      <c r="P14" s="41" t="str">
        <f t="shared" si="1"/>
        <v>03 - Area affidamento di lavori, servizi e forniture</v>
      </c>
      <c r="Q14" s="41">
        <f t="shared" si="2"/>
        <v>0</v>
      </c>
      <c r="R14" s="41">
        <f t="shared" si="3"/>
        <v>0</v>
      </c>
      <c r="S14" s="41">
        <f t="shared" si="4"/>
        <v>0</v>
      </c>
      <c r="T14" s="3">
        <v>3</v>
      </c>
      <c r="U14" t="str">
        <f>IF(AND(D14="SI",E14="OK",'3'!$A$47&lt;&gt;""),M14&amp;" - "&amp;C14,"")</f>
        <v>03 - Area affidamento di lavori, servizi e forniture</v>
      </c>
      <c r="V14" s="3" t="str">
        <f>IF(AND(U14&lt;&gt;"",'3'!$A$47&lt;&gt;""),'3'!$A$47,"")</f>
        <v xml:space="preserve">Le recenti novità che obbligano al ricorso al mercato elettronico e alla limitazione solo a determinate forniture di meccanismi semplificati di gara, sembrerebbero aver ridotto molto il rischio corruttivo. Risulta però necessaria, anche a campione, una profilazione a consuntivo dei vari passaggi di gara, anche in contraddittorio con i responsbaili delle varie fasi, richiamando preventivamente tutti i soggetti all'applicazione ferrea delle norme esistenti a tutela della concorrenza e dell'economicità delle procedure, prima ancora che della corruzione, che spesso si concretizza proprio in provvedimenti antieconomici per la nostra amministrazione.Occorre pertanto verificare                                                                                                 -l'esplicitazione dei requisiti di ammissione in modo logico, ragionevole e proporzionale in modo da assicurare la massima partecipazione
-la specificazione dei criteri di aggiudicazione in modo da assicurare la qualità della prestazione richiesta
-la definizione certa e puntuale dell'oggetto della prestazione, con riferimento a tempi, dimensioni e modalità di attuazione a cui ricollegare il diritto alla controprestazione
-la prescrizione di clausole di garanzia in funzione della tipicità del contratto
-l'estensione del rispetto degli obblighi previsti codice di comportamento dell’ente 
-l'indicazione puntuale degli strumenti di verifica della regolarità delle prestazioni oggetto del contratto
-l'indicazione del responsabile del procedimento
-l'acquisizione delle dichiarazioni relative alla inesistenza di cause di incompatibilità, conflitto di interesse od obbligo di astensione
</v>
      </c>
    </row>
    <row r="15" spans="2:22" s="3" customFormat="1" ht="20.100000000000001" customHeight="1" thickBot="1" x14ac:dyDescent="0.3">
      <c r="B15" s="52">
        <f t="shared" si="5"/>
        <v>4</v>
      </c>
      <c r="C15" s="21" t="str">
        <f>'4'!A3</f>
        <v xml:space="preserve">Area economico finanziaria, gestione delle entrate, delle spese e del patrimonio </v>
      </c>
      <c r="D15" s="4" t="str">
        <f>'4'!F2</f>
        <v>SI</v>
      </c>
      <c r="E15" s="4" t="str">
        <f>IF(D15="SI",IF('4'!$B$44="Presenti campi non compilati","Errore","OK"),"-")</f>
        <v>OK</v>
      </c>
      <c r="F15" s="50" t="str">
        <f>IF(D15="SI",IF('4'!$A$47&lt;&gt;"","SI","NO"),"-")</f>
        <v>SI</v>
      </c>
      <c r="G15" s="3" t="str">
        <f t="shared" si="6"/>
        <v xml:space="preserve">04 - Area economico finanziaria, gestione delle entrate, delle spese e del patrimonio </v>
      </c>
      <c r="H15" s="45">
        <f>IF(AND(D15="SI",E15="OK"),'4'!$B$24,"Processo non sottoposto a mappatura e valutazione del rischio")</f>
        <v>3.5</v>
      </c>
      <c r="I15" s="45">
        <f>IF(AND(D15="SI",E15="OK"),'4'!$B$40,"")</f>
        <v>1.25</v>
      </c>
      <c r="J15" s="45">
        <f>IF(AND(D15="SI",E15="OK"),'4'!$B$44,"")</f>
        <v>4.375</v>
      </c>
      <c r="L15" s="3">
        <v>4</v>
      </c>
      <c r="M15" s="3" t="str">
        <f t="shared" si="7"/>
        <v>04</v>
      </c>
      <c r="O15" s="41">
        <f t="shared" si="0"/>
        <v>0</v>
      </c>
      <c r="P15" s="41">
        <f t="shared" si="1"/>
        <v>0</v>
      </c>
      <c r="Q15" s="41" t="str">
        <f t="shared" si="2"/>
        <v xml:space="preserve">04 - Area economico finanziaria, gestione delle entrate, delle spese e del patrimonio </v>
      </c>
      <c r="R15" s="41">
        <f t="shared" si="3"/>
        <v>0</v>
      </c>
      <c r="S15" s="41">
        <f t="shared" si="4"/>
        <v>0</v>
      </c>
      <c r="T15" s="3">
        <v>4</v>
      </c>
      <c r="U15" t="str">
        <f>IF(AND(D15="SI",E15="OK",'4'!$A$47&lt;&gt;""),M15&amp;" - "&amp;C15,"")</f>
        <v xml:space="preserve">04 - Area economico finanziaria, gestione delle entrate, delle spese e del patrimonio </v>
      </c>
      <c r="V15" s="3" t="str">
        <f>IF(AND(U15&lt;&gt;"",'4'!$A$47&lt;&gt;""),'4'!$A$47,"")</f>
        <v>Il meccanismo della spesa ha acquistato in questi ultimi anni degli automatismi tali che, se si è seguito tutto il procedimento: bilancio preventivo, PEG, scelta del contraente, impegno di spesa, registrazione dell'impegno, liquidazione, emissione del mandato, qualora la spesa stessa sia legittima (però in caso contrario siamo in una fattispecie diversa da questa scheda), è molto complicato ipotizzare fattispecie corruttive. In questo contesto possono assumere rilevanza e potrebbero essere segnalate al RPCT solo le variazioni della spesa particolarmente significative rispetto alle previsioni.</v>
      </c>
    </row>
    <row r="16" spans="2:22" x14ac:dyDescent="0.25">
      <c r="H16" s="43"/>
      <c r="I16" s="43"/>
      <c r="J16" s="43"/>
    </row>
    <row r="17" spans="8:10" x14ac:dyDescent="0.25">
      <c r="H17" s="43"/>
      <c r="I17" s="43"/>
      <c r="J17" s="43"/>
    </row>
    <row r="18" spans="8:10" x14ac:dyDescent="0.25">
      <c r="H18" s="43"/>
      <c r="I18" s="43"/>
      <c r="J18" s="43"/>
    </row>
    <row r="19" spans="8:10" x14ac:dyDescent="0.25">
      <c r="H19" s="43"/>
      <c r="I19" s="43"/>
      <c r="J19" s="43"/>
    </row>
    <row r="20" spans="8:10" x14ac:dyDescent="0.25">
      <c r="H20" s="43"/>
      <c r="I20" s="43"/>
      <c r="J20" s="43"/>
    </row>
    <row r="21" spans="8:10" x14ac:dyDescent="0.25">
      <c r="H21" s="43"/>
      <c r="I21" s="43"/>
      <c r="J21" s="43"/>
    </row>
  </sheetData>
  <sheetProtection selectLockedCells="1" selectUnlockedCells="1"/>
  <mergeCells count="5">
    <mergeCell ref="B2:D2"/>
    <mergeCell ref="B5:D5"/>
    <mergeCell ref="B6:D6"/>
    <mergeCell ref="B8:D8"/>
    <mergeCell ref="B4:D4"/>
  </mergeCells>
  <hyperlinks>
    <hyperlink ref="C12" location="'1'!A1" display="Concorso per l'assunzione di personale " xr:uid="{00000000-0004-0000-0000-000000000000}"/>
    <hyperlink ref="C13" location="'3'!A1" display="Selezione per l'affidamento di un incarico professionale " xr:uid="{00000000-0004-0000-0000-000002000000}"/>
    <hyperlink ref="C14" location="'4'!A1" display="Affidamento mediante procedura aperta (o ristretta) di lavori, servizi, forniture" xr:uid="{00000000-0004-0000-0000-000003000000}"/>
    <hyperlink ref="C15" location="'14'!A1" display="Gestione ordinaria delle spese di bilancio " xr:uid="{00000000-0004-0000-0000-00000D000000}"/>
    <hyperlink ref="F6" location="'Prospetto Finale'!A1" display="Vai al prospetto finale" xr:uid="{00000000-0004-0000-0000-000031000000}"/>
    <hyperlink ref="F8" location="'Misure riduzione del rischio'!A1" display="Vai alle Misure riduzione rischio" xr:uid="{00000000-0004-0000-0000-000032000000}"/>
  </hyperlinks>
  <pageMargins left="0.70866141732283472" right="0.70866141732283472" top="0.74803149606299213" bottom="0.74803149606299213" header="0.31496062992125984" footer="0.31496062992125984"/>
  <pageSetup paperSize="9" scale="5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C65811-BE51-4930-A2EC-A3CA9F9169EA}">
  <dimension ref="A1:H68"/>
  <sheetViews>
    <sheetView workbookViewId="0">
      <selection activeCell="B7" sqref="B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t="str">
        <f>IF(F2="SI",'[1]Indice Schede'!B60,"non utilizzata")</f>
        <v>non utilizzata</v>
      </c>
      <c r="D2" s="96" t="s">
        <v>21</v>
      </c>
      <c r="E2" s="97"/>
      <c r="F2" s="57" t="s">
        <v>22</v>
      </c>
      <c r="H2" t="s">
        <v>23</v>
      </c>
    </row>
    <row r="3" spans="1:8" ht="45" customHeight="1" thickBot="1" x14ac:dyDescent="0.3">
      <c r="A3" s="98" t="s">
        <v>24</v>
      </c>
      <c r="B3" s="99"/>
      <c r="H3" t="s">
        <v>22</v>
      </c>
    </row>
    <row r="4" spans="1:8" ht="31.5" customHeight="1" thickBot="1" x14ac:dyDescent="0.3">
      <c r="A4" s="87" t="s">
        <v>25</v>
      </c>
      <c r="B4" s="95"/>
      <c r="D4" s="100" t="s">
        <v>26</v>
      </c>
      <c r="E4" s="101"/>
      <c r="F4" s="102"/>
    </row>
    <row r="5" spans="1:8" ht="15.75" thickBot="1" x14ac:dyDescent="0.3">
      <c r="A5" s="16" t="s">
        <v>27</v>
      </c>
      <c r="B5" s="17" t="s">
        <v>28</v>
      </c>
      <c r="G5" s="9" t="s">
        <v>29</v>
      </c>
      <c r="H5" t="s">
        <v>30</v>
      </c>
    </row>
    <row r="6" spans="1:8" ht="30" customHeight="1" thickBot="1" x14ac:dyDescent="0.3">
      <c r="A6" s="91" t="s">
        <v>31</v>
      </c>
      <c r="B6" s="92"/>
      <c r="G6" s="10" t="s">
        <v>32</v>
      </c>
      <c r="H6">
        <v>1</v>
      </c>
    </row>
    <row r="7" spans="1:8" ht="30" customHeight="1" thickBot="1" x14ac:dyDescent="0.3">
      <c r="A7" s="24" t="s">
        <v>33</v>
      </c>
      <c r="B7" s="55" t="s">
        <v>29</v>
      </c>
      <c r="G7" s="8" t="s">
        <v>34</v>
      </c>
      <c r="H7">
        <v>2</v>
      </c>
    </row>
    <row r="8" spans="1:8" ht="30" customHeight="1" thickBot="1" x14ac:dyDescent="0.3">
      <c r="A8" s="23" t="s">
        <v>35</v>
      </c>
      <c r="B8" s="22" t="str">
        <f>VLOOKUP(B7,G5:H10,2,FALSE)</f>
        <v>-</v>
      </c>
      <c r="G8" s="7" t="s">
        <v>36</v>
      </c>
      <c r="H8">
        <v>3</v>
      </c>
    </row>
    <row r="9" spans="1:8" ht="30" customHeight="1" thickBot="1" x14ac:dyDescent="0.3">
      <c r="A9" s="91" t="s">
        <v>37</v>
      </c>
      <c r="B9" s="92"/>
      <c r="G9" s="7" t="s">
        <v>38</v>
      </c>
      <c r="H9">
        <v>4</v>
      </c>
    </row>
    <row r="10" spans="1:8" ht="30" customHeight="1" thickBot="1" x14ac:dyDescent="0.3">
      <c r="A10" s="25" t="s">
        <v>39</v>
      </c>
      <c r="B10" s="56" t="s">
        <v>29</v>
      </c>
      <c r="G10" s="7" t="s">
        <v>40</v>
      </c>
      <c r="H10">
        <v>5</v>
      </c>
    </row>
    <row r="11" spans="1:8" ht="30" customHeight="1" thickBot="1" x14ac:dyDescent="0.3">
      <c r="A11" s="26" t="s">
        <v>35</v>
      </c>
      <c r="B11" s="22" t="str">
        <f>VLOOKUP(B10,G13:H15,2,FALSE)</f>
        <v>-</v>
      </c>
    </row>
    <row r="12" spans="1:8" ht="30" customHeight="1" x14ac:dyDescent="0.25">
      <c r="A12" s="91" t="s">
        <v>41</v>
      </c>
      <c r="B12" s="92"/>
      <c r="G12" s="12"/>
    </row>
    <row r="13" spans="1:8" ht="30" customHeight="1" thickBot="1" x14ac:dyDescent="0.3">
      <c r="A13" s="27" t="s">
        <v>42</v>
      </c>
      <c r="B13" s="56" t="s">
        <v>29</v>
      </c>
      <c r="G13" s="7" t="s">
        <v>29</v>
      </c>
      <c r="H13" t="s">
        <v>30</v>
      </c>
    </row>
    <row r="14" spans="1:8" ht="30" customHeight="1" thickBot="1" x14ac:dyDescent="0.3">
      <c r="A14" s="26" t="s">
        <v>35</v>
      </c>
      <c r="B14" s="22" t="str">
        <f>VLOOKUP(B13,G17:H20,2,FALSE)</f>
        <v>-</v>
      </c>
      <c r="G14" s="7" t="s">
        <v>43</v>
      </c>
      <c r="H14">
        <v>2</v>
      </c>
    </row>
    <row r="15" spans="1:8" ht="30" customHeight="1" thickBot="1" x14ac:dyDescent="0.3">
      <c r="A15" s="91" t="s">
        <v>44</v>
      </c>
      <c r="B15" s="92"/>
      <c r="G15" s="7" t="s">
        <v>45</v>
      </c>
      <c r="H15">
        <v>5</v>
      </c>
    </row>
    <row r="16" spans="1:8" ht="39" customHeight="1" x14ac:dyDescent="0.25">
      <c r="A16" s="28" t="s">
        <v>46</v>
      </c>
      <c r="B16" s="55" t="s">
        <v>29</v>
      </c>
    </row>
    <row r="17" spans="1:8" ht="30" customHeight="1" thickBot="1" x14ac:dyDescent="0.3">
      <c r="A17" s="15" t="s">
        <v>35</v>
      </c>
      <c r="B17" s="30" t="str">
        <f>VLOOKUP(B16,G22:H25,2,FALSE)</f>
        <v>-</v>
      </c>
      <c r="G17" s="7" t="s">
        <v>29</v>
      </c>
      <c r="H17" t="s">
        <v>30</v>
      </c>
    </row>
    <row r="18" spans="1:8" ht="30" customHeight="1" thickBot="1" x14ac:dyDescent="0.3">
      <c r="A18" s="91" t="s">
        <v>47</v>
      </c>
      <c r="B18" s="92"/>
      <c r="G18" s="11" t="s">
        <v>48</v>
      </c>
      <c r="H18">
        <v>1</v>
      </c>
    </row>
    <row r="19" spans="1:8" ht="30" customHeight="1" thickBot="1" x14ac:dyDescent="0.3">
      <c r="A19" s="29" t="s">
        <v>49</v>
      </c>
      <c r="B19" s="55" t="s">
        <v>29</v>
      </c>
      <c r="G19" s="11" t="s">
        <v>50</v>
      </c>
      <c r="H19">
        <v>3</v>
      </c>
    </row>
    <row r="20" spans="1:8" ht="30" customHeight="1" thickBot="1" x14ac:dyDescent="0.3">
      <c r="A20" s="15" t="s">
        <v>35</v>
      </c>
      <c r="B20" s="30" t="str">
        <f>VLOOKUP(B19,G27:H29,2,FALSE)</f>
        <v>-</v>
      </c>
      <c r="G20" s="11" t="s">
        <v>51</v>
      </c>
      <c r="H20">
        <v>5</v>
      </c>
    </row>
    <row r="21" spans="1:8" ht="30" customHeight="1" x14ac:dyDescent="0.25">
      <c r="A21" s="91" t="s">
        <v>52</v>
      </c>
      <c r="B21" s="92"/>
    </row>
    <row r="22" spans="1:8" ht="30" customHeight="1" thickBot="1" x14ac:dyDescent="0.3">
      <c r="A22" s="29" t="s">
        <v>53</v>
      </c>
      <c r="B22" s="55" t="s">
        <v>29</v>
      </c>
      <c r="G22" s="7" t="s">
        <v>29</v>
      </c>
      <c r="H22" t="s">
        <v>30</v>
      </c>
    </row>
    <row r="23" spans="1:8" ht="30" customHeight="1" thickBot="1" x14ac:dyDescent="0.3">
      <c r="A23" s="15" t="s">
        <v>35</v>
      </c>
      <c r="B23" s="30" t="str">
        <f>VLOOKUP(B22,G31:H36,2,FALSE)</f>
        <v>-</v>
      </c>
      <c r="G23" s="11" t="s">
        <v>54</v>
      </c>
      <c r="H23">
        <v>1</v>
      </c>
    </row>
    <row r="24" spans="1:8" ht="30" customHeight="1" thickBot="1" x14ac:dyDescent="0.3">
      <c r="A24" s="19" t="s">
        <v>55</v>
      </c>
      <c r="B24" s="31" t="str">
        <f>IFERROR((B8+B11+B14+B17+B20+B23)/6,"-")</f>
        <v>-</v>
      </c>
      <c r="G24" s="13" t="s">
        <v>56</v>
      </c>
      <c r="H24">
        <v>3</v>
      </c>
    </row>
    <row r="25" spans="1:8" ht="30" customHeight="1" thickBot="1" x14ac:dyDescent="0.3">
      <c r="A25" s="93" t="s">
        <v>57</v>
      </c>
      <c r="B25" s="94"/>
      <c r="G25" s="11" t="s">
        <v>58</v>
      </c>
      <c r="H25">
        <v>5</v>
      </c>
    </row>
    <row r="26" spans="1:8" ht="9.75" customHeight="1" thickBot="1" x14ac:dyDescent="0.3"/>
    <row r="27" spans="1:8" ht="30" customHeight="1" thickBot="1" x14ac:dyDescent="0.3">
      <c r="A27" s="87" t="s">
        <v>59</v>
      </c>
      <c r="B27" s="95"/>
      <c r="G27" s="7" t="s">
        <v>29</v>
      </c>
      <c r="H27" t="s">
        <v>30</v>
      </c>
    </row>
    <row r="28" spans="1:8" ht="30" customHeight="1" thickBot="1" x14ac:dyDescent="0.3">
      <c r="A28" s="91" t="s">
        <v>60</v>
      </c>
      <c r="B28" s="92"/>
      <c r="G28" s="11" t="s">
        <v>61</v>
      </c>
      <c r="H28">
        <v>1</v>
      </c>
    </row>
    <row r="29" spans="1:8" ht="66.75" customHeight="1" thickBot="1" x14ac:dyDescent="0.3">
      <c r="A29" s="29" t="s">
        <v>62</v>
      </c>
      <c r="B29" s="55" t="s">
        <v>29</v>
      </c>
      <c r="G29" s="11" t="s">
        <v>63</v>
      </c>
      <c r="H29">
        <v>5</v>
      </c>
    </row>
    <row r="30" spans="1:8" ht="30" customHeight="1" thickBot="1" x14ac:dyDescent="0.3">
      <c r="A30" s="15" t="s">
        <v>35</v>
      </c>
      <c r="B30" s="30" t="str">
        <f>VLOOKUP(B29,G38:H43,2,FALSE)</f>
        <v>-</v>
      </c>
    </row>
    <row r="31" spans="1:8" ht="30" customHeight="1" thickBot="1" x14ac:dyDescent="0.3">
      <c r="A31" s="91" t="s">
        <v>64</v>
      </c>
      <c r="B31" s="92"/>
      <c r="G31" s="7" t="s">
        <v>29</v>
      </c>
      <c r="H31" t="s">
        <v>30</v>
      </c>
    </row>
    <row r="32" spans="1:8" ht="42" customHeight="1" thickBot="1" x14ac:dyDescent="0.3">
      <c r="A32" s="29" t="s">
        <v>65</v>
      </c>
      <c r="B32" s="55" t="s">
        <v>29</v>
      </c>
      <c r="G32" s="11" t="s">
        <v>66</v>
      </c>
      <c r="H32">
        <v>1</v>
      </c>
    </row>
    <row r="33" spans="1:8" ht="43.5" customHeight="1" thickBot="1" x14ac:dyDescent="0.3">
      <c r="A33" s="15" t="s">
        <v>35</v>
      </c>
      <c r="B33" s="30" t="str">
        <f>VLOOKUP(B32,G27:H29,2,FALSE)</f>
        <v>-</v>
      </c>
      <c r="G33" s="11" t="s">
        <v>67</v>
      </c>
      <c r="H33">
        <v>2</v>
      </c>
    </row>
    <row r="34" spans="1:8" ht="30" customHeight="1" thickBot="1" x14ac:dyDescent="0.3">
      <c r="A34" s="91" t="s">
        <v>68</v>
      </c>
      <c r="B34" s="92"/>
      <c r="G34" s="11" t="s">
        <v>69</v>
      </c>
      <c r="H34">
        <v>3</v>
      </c>
    </row>
    <row r="35" spans="1:8" ht="30" customHeight="1" thickBot="1" x14ac:dyDescent="0.3">
      <c r="A35" s="29" t="s">
        <v>70</v>
      </c>
      <c r="B35" s="55" t="s">
        <v>29</v>
      </c>
      <c r="G35" s="11" t="s">
        <v>71</v>
      </c>
      <c r="H35">
        <v>4</v>
      </c>
    </row>
    <row r="36" spans="1:8" ht="30" customHeight="1" thickBot="1" x14ac:dyDescent="0.3">
      <c r="A36" s="15" t="s">
        <v>35</v>
      </c>
      <c r="B36" s="30" t="str">
        <f>VLOOKUP(B35,G48:H54,2,FALSE)</f>
        <v>-</v>
      </c>
      <c r="G36" s="11" t="s">
        <v>72</v>
      </c>
      <c r="H36">
        <v>5</v>
      </c>
    </row>
    <row r="37" spans="1:8" ht="30" customHeight="1" x14ac:dyDescent="0.25">
      <c r="A37" s="91" t="s">
        <v>73</v>
      </c>
      <c r="B37" s="92"/>
    </row>
    <row r="38" spans="1:8" ht="30" customHeight="1" thickBot="1" x14ac:dyDescent="0.3">
      <c r="A38" s="29" t="s">
        <v>74</v>
      </c>
      <c r="B38" s="55" t="s">
        <v>29</v>
      </c>
      <c r="G38" s="7" t="s">
        <v>29</v>
      </c>
      <c r="H38" t="s">
        <v>30</v>
      </c>
    </row>
    <row r="39" spans="1:8" ht="30" customHeight="1" thickBot="1" x14ac:dyDescent="0.3">
      <c r="A39" s="15" t="s">
        <v>35</v>
      </c>
      <c r="B39" s="30" t="str">
        <f>VLOOKUP(B38,G56:H61,2,FALSE)</f>
        <v>-</v>
      </c>
      <c r="G39" s="7" t="s">
        <v>75</v>
      </c>
      <c r="H39">
        <v>1</v>
      </c>
    </row>
    <row r="40" spans="1:8" ht="30" customHeight="1" thickBot="1" x14ac:dyDescent="0.3">
      <c r="A40" s="32" t="s">
        <v>76</v>
      </c>
      <c r="B40" s="31" t="str">
        <f>IFERROR((B30+B33+B36+B39)/4,"-")</f>
        <v>-</v>
      </c>
      <c r="G40" s="7" t="s">
        <v>77</v>
      </c>
      <c r="H40">
        <v>2</v>
      </c>
    </row>
    <row r="41" spans="1:8" ht="30" customHeight="1" thickBot="1" x14ac:dyDescent="0.3">
      <c r="A41" s="93" t="s">
        <v>78</v>
      </c>
      <c r="B41" s="94"/>
      <c r="G41" s="7" t="s">
        <v>79</v>
      </c>
      <c r="H41">
        <v>3</v>
      </c>
    </row>
    <row r="42" spans="1:8" ht="30" customHeight="1" thickBot="1" x14ac:dyDescent="0.3">
      <c r="A42" s="20"/>
      <c r="B42" s="20"/>
      <c r="G42" s="7" t="s">
        <v>80</v>
      </c>
      <c r="H42">
        <v>4</v>
      </c>
    </row>
    <row r="43" spans="1:8" ht="30" customHeight="1" thickBot="1" x14ac:dyDescent="0.3">
      <c r="A43" s="87" t="s">
        <v>81</v>
      </c>
      <c r="B43" s="88"/>
      <c r="G43" s="7" t="s">
        <v>82</v>
      </c>
      <c r="H43">
        <v>5</v>
      </c>
    </row>
    <row r="44" spans="1:8" ht="30" customHeight="1" thickBot="1" x14ac:dyDescent="0.3">
      <c r="A44" s="33" t="s">
        <v>83</v>
      </c>
      <c r="B44" s="31" t="str">
        <f>IF(OR(B8="-",B11="-",B14="-",B17="-",B20="-",B23="-",B30="-",B33="-",B36="-",B39="-"),"Presenti campi non compilati",IFERROR(B24*B40,"-"))</f>
        <v>Presenti campi non compilati</v>
      </c>
    </row>
    <row r="45" spans="1:8" ht="30" customHeight="1" thickBot="1" x14ac:dyDescent="0.3">
      <c r="A45" s="34"/>
      <c r="B45" s="35"/>
    </row>
    <row r="46" spans="1:8" ht="30" customHeight="1" thickBot="1" x14ac:dyDescent="0.3">
      <c r="A46" s="87" t="s">
        <v>84</v>
      </c>
      <c r="B46" s="88"/>
    </row>
    <row r="47" spans="1:8" ht="30" customHeight="1" thickBot="1" x14ac:dyDescent="0.3">
      <c r="A47" s="89"/>
      <c r="B47" s="90"/>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27:B27"/>
    <mergeCell ref="D2:E2"/>
    <mergeCell ref="A3:B3"/>
    <mergeCell ref="A4:B4"/>
    <mergeCell ref="D4:F4"/>
    <mergeCell ref="A6:B6"/>
    <mergeCell ref="A9:B9"/>
    <mergeCell ref="A12:B12"/>
    <mergeCell ref="A15:B15"/>
    <mergeCell ref="A18:B18"/>
    <mergeCell ref="A21:B21"/>
    <mergeCell ref="A25:B25"/>
    <mergeCell ref="A46:B46"/>
    <mergeCell ref="A47:B47"/>
    <mergeCell ref="A28:B28"/>
    <mergeCell ref="A31:B31"/>
    <mergeCell ref="A34:B34"/>
    <mergeCell ref="A37:B37"/>
    <mergeCell ref="A41:B41"/>
    <mergeCell ref="A43:B43"/>
  </mergeCells>
  <dataValidations count="11">
    <dataValidation type="list" allowBlank="1" showInputMessage="1" showErrorMessage="1" promptTitle="Impatto" prompt="Selezionare una delle possibili opzioni dal menu a tendina" sqref="B38" xr:uid="{76E595F2-BBB2-48A3-A490-41FE01884CCE}">
      <formula1>$G$56:$G$61</formula1>
    </dataValidation>
    <dataValidation type="list" allowBlank="1" showInputMessage="1" showErrorMessage="1" promptTitle="Impatto" prompt="Selezionare una delle possibili opzioni dal menu a tendina" sqref="B35" xr:uid="{E564B179-3BFE-48AD-919A-209AE04572AD}">
      <formula1>$G$48:$G$54</formula1>
    </dataValidation>
    <dataValidation type="list" allowBlank="1" showInputMessage="1" showErrorMessage="1" promptTitle="Impatto" prompt="Selezionare una delle possibili opzioni dal menu a tendina" sqref="B32" xr:uid="{39FDCF1F-8B03-4961-BB93-AED436BCFBF4}">
      <formula1>$G$27:$G$29</formula1>
    </dataValidation>
    <dataValidation type="list" allowBlank="1" showInputMessage="1" showErrorMessage="1" promptTitle="Impatto" prompt="Selezionare una delle possibili opzioni dal menu a tendina" sqref="B29" xr:uid="{B7EEDCB5-A15C-4932-8579-64C82B281403}">
      <formula1>$G$38:$G$43</formula1>
    </dataValidation>
    <dataValidation type="list" allowBlank="1" showInputMessage="1" showErrorMessage="1" promptTitle="Seleziona" prompt="Selezionare una delle possibili opzioni dal menu a tendina" sqref="F2" xr:uid="{CFF9B2F1-05DB-4CF5-AB46-5F3D08E433A2}">
      <formula1>$H$2:$H$3</formula1>
    </dataValidation>
    <dataValidation type="list" allowBlank="1" showInputMessage="1" showErrorMessage="1" promptTitle="Criterio" prompt="Selezionare una delle possibili opzioni dal menu a tendina" sqref="B22" xr:uid="{6711B470-4681-4977-AB73-1626F3774A44}">
      <formula1>$G$31:$G$36</formula1>
    </dataValidation>
    <dataValidation type="list" allowBlank="1" showInputMessage="1" showErrorMessage="1" promptTitle="Criterio" prompt="Selezionare una delle possibili opzioni dal menu a tendina" sqref="B19" xr:uid="{3DD81610-7316-4F20-B2A8-46FDDA38B31F}">
      <formula1>$G$27:$G$29</formula1>
    </dataValidation>
    <dataValidation type="list" allowBlank="1" showInputMessage="1" showErrorMessage="1" promptTitle="Criterio" prompt="Selezionare una delle possibili opzioni dal menu a tendina" sqref="B16" xr:uid="{50974BD7-6CDA-4101-958E-D63FCD03A348}">
      <formula1>$G$22:$G$25</formula1>
    </dataValidation>
    <dataValidation type="list" allowBlank="1" showInputMessage="1" showErrorMessage="1" promptTitle="Criterio" prompt="Selezionare una delle possibili opzioni dal menu a tendina" sqref="B7" xr:uid="{E72DC6E9-FE0C-433B-8F22-CD28BF7AB22C}">
      <formula1>$G$5:$G$10</formula1>
    </dataValidation>
    <dataValidation type="list" allowBlank="1" showInputMessage="1" showErrorMessage="1" promptTitle="Criterio" prompt="Selezionare una delle possibili opzioni dal menu a tendina" sqref="B13" xr:uid="{90A5255A-EB89-4BA1-BA23-C7DF702B3A29}">
      <formula1>$G$17:$G$20</formula1>
    </dataValidation>
    <dataValidation type="list" allowBlank="1" showInputMessage="1" showErrorMessage="1" promptTitle="Criterio" prompt="Selezionare una delle possibili opzioni dal menu a tendina" sqref="B10" xr:uid="{912A0599-A960-4757-8B63-6FA0E99E890E}">
      <formula1>$G$13:$G$15</formula1>
    </dataValidation>
  </dataValidations>
  <hyperlinks>
    <hyperlink ref="D4:F4" location="'Indice Schede'!A1" display="Torna all'indice" xr:uid="{28A19755-5825-4385-ABC7-F126783ADA4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oglio2">
    <pageSetUpPr fitToPage="1"/>
  </sheetPr>
  <dimension ref="A1:H215"/>
  <sheetViews>
    <sheetView view="pageBreakPreview" topLeftCell="A11" zoomScaleNormal="100" zoomScaleSheetLayoutView="100" workbookViewId="0">
      <selection activeCell="C21" sqref="C21"/>
    </sheetView>
  </sheetViews>
  <sheetFormatPr defaultRowHeight="15" x14ac:dyDescent="0.25"/>
  <cols>
    <col min="1" max="1" width="3.28515625" customWidth="1"/>
    <col min="2" max="2" width="123.42578125" customWidth="1"/>
    <col min="3" max="3" width="16.28515625" style="43" customWidth="1"/>
    <col min="4" max="4" width="18" style="43" customWidth="1"/>
    <col min="5" max="5" width="15" style="43" customWidth="1"/>
    <col min="6" max="6" width="5.85546875" style="40" customWidth="1"/>
    <col min="7" max="7" width="13" customWidth="1"/>
    <col min="8" max="8" width="18.7109375" customWidth="1"/>
    <col min="9" max="9" width="42.85546875" bestFit="1" customWidth="1"/>
    <col min="10" max="10" width="41.7109375" bestFit="1" customWidth="1"/>
    <col min="11" max="11" width="44.140625" bestFit="1" customWidth="1"/>
    <col min="12" max="12" width="42.5703125" bestFit="1" customWidth="1"/>
    <col min="13" max="13" width="70" bestFit="1" customWidth="1"/>
    <col min="14" max="14" width="49.85546875" bestFit="1" customWidth="1"/>
    <col min="15" max="15" width="71.28515625" bestFit="1" customWidth="1"/>
    <col min="16" max="16" width="38.5703125" bestFit="1" customWidth="1"/>
    <col min="17" max="17" width="23.42578125" bestFit="1" customWidth="1"/>
    <col min="18" max="18" width="24.28515625" bestFit="1" customWidth="1"/>
    <col min="19" max="19" width="30.140625" bestFit="1" customWidth="1"/>
    <col min="20" max="20" width="46.85546875" bestFit="1" customWidth="1"/>
    <col min="21" max="21" width="21" bestFit="1" customWidth="1"/>
    <col min="22" max="22" width="30.7109375" bestFit="1" customWidth="1"/>
    <col min="23" max="23" width="44.140625" bestFit="1" customWidth="1"/>
    <col min="24" max="24" width="31.28515625" bestFit="1" customWidth="1"/>
    <col min="25" max="25" width="26.5703125" bestFit="1" customWidth="1"/>
    <col min="26" max="26" width="25" bestFit="1" customWidth="1"/>
    <col min="27" max="27" width="37.7109375" bestFit="1" customWidth="1"/>
    <col min="28" max="28" width="34.5703125" bestFit="1" customWidth="1"/>
    <col min="29" max="29" width="24.5703125" bestFit="1" customWidth="1"/>
    <col min="30" max="30" width="22.140625" bestFit="1" customWidth="1"/>
    <col min="31" max="31" width="44.85546875" bestFit="1" customWidth="1"/>
    <col min="32" max="32" width="39.140625" bestFit="1" customWidth="1"/>
    <col min="33" max="33" width="73.85546875" bestFit="1" customWidth="1"/>
    <col min="34" max="34" width="72" bestFit="1" customWidth="1"/>
    <col min="35" max="35" width="53.140625" bestFit="1" customWidth="1"/>
    <col min="36" max="36" width="22.140625" bestFit="1" customWidth="1"/>
    <col min="37" max="37" width="26.7109375" bestFit="1" customWidth="1"/>
    <col min="38" max="38" width="32.140625" bestFit="1" customWidth="1"/>
    <col min="39" max="39" width="32.42578125" bestFit="1" customWidth="1"/>
    <col min="40" max="40" width="37.5703125" bestFit="1" customWidth="1"/>
    <col min="41" max="41" width="36.85546875" bestFit="1" customWidth="1"/>
    <col min="42" max="42" width="23.7109375" bestFit="1" customWidth="1"/>
    <col min="43" max="43" width="32.140625" bestFit="1" customWidth="1"/>
  </cols>
  <sheetData>
    <row r="1" spans="1:8" ht="31.5" customHeight="1" thickBot="1" x14ac:dyDescent="0.3">
      <c r="A1" s="105" t="s">
        <v>96</v>
      </c>
      <c r="B1" s="105"/>
      <c r="C1" s="105"/>
      <c r="D1" s="105"/>
      <c r="E1" s="105"/>
      <c r="F1" s="105"/>
      <c r="G1" s="62"/>
    </row>
    <row r="2" spans="1:8" ht="19.5" thickBot="1" x14ac:dyDescent="0.3">
      <c r="A2" s="106"/>
      <c r="B2" s="106"/>
      <c r="C2" s="106"/>
      <c r="D2" s="106"/>
      <c r="E2" s="106"/>
      <c r="F2" s="106"/>
      <c r="G2" s="62"/>
      <c r="H2" s="59" t="s">
        <v>26</v>
      </c>
    </row>
    <row r="3" spans="1:8" ht="10.5" customHeight="1" thickBot="1" x14ac:dyDescent="0.3">
      <c r="A3" s="74"/>
      <c r="B3" s="74"/>
      <c r="C3" s="65"/>
      <c r="D3" s="65"/>
      <c r="E3" s="65"/>
      <c r="F3" s="74"/>
      <c r="G3" s="62"/>
      <c r="H3" s="60"/>
    </row>
    <row r="4" spans="1:8" ht="51.75" customHeight="1" thickBot="1" x14ac:dyDescent="0.3">
      <c r="A4" s="107" t="s">
        <v>97</v>
      </c>
      <c r="B4" s="107"/>
      <c r="C4" s="107"/>
      <c r="D4" s="107"/>
      <c r="E4" s="107"/>
      <c r="F4" s="107"/>
      <c r="G4" s="62"/>
      <c r="H4" s="59" t="s">
        <v>3</v>
      </c>
    </row>
    <row r="5" spans="1:8" ht="7.5" customHeight="1" x14ac:dyDescent="0.25">
      <c r="A5" s="37"/>
      <c r="B5" s="5"/>
      <c r="C5" s="46"/>
      <c r="D5" s="46"/>
      <c r="E5" s="46"/>
      <c r="F5" s="44"/>
      <c r="G5" s="62"/>
    </row>
    <row r="6" spans="1:8" ht="36.75" customHeight="1" x14ac:dyDescent="0.25">
      <c r="G6" s="62"/>
    </row>
    <row r="7" spans="1:8" ht="11.25" customHeight="1" x14ac:dyDescent="0.25">
      <c r="A7" s="38"/>
      <c r="G7" s="62"/>
    </row>
    <row r="8" spans="1:8" ht="11.25" customHeight="1" x14ac:dyDescent="0.25">
      <c r="A8" s="38"/>
      <c r="B8" s="62"/>
      <c r="C8" s="66"/>
      <c r="D8" s="66"/>
      <c r="E8" s="66"/>
      <c r="F8" s="64"/>
      <c r="G8" s="62"/>
    </row>
    <row r="9" spans="1:8" ht="17.25" customHeight="1" x14ac:dyDescent="0.25">
      <c r="A9" s="39"/>
      <c r="B9" s="62"/>
      <c r="C9" s="66"/>
      <c r="D9" s="66"/>
      <c r="E9" s="66"/>
      <c r="F9" s="64"/>
      <c r="G9" s="62"/>
    </row>
    <row r="10" spans="1:8" ht="20.25" customHeight="1" x14ac:dyDescent="0.25">
      <c r="A10" s="103" t="s">
        <v>98</v>
      </c>
      <c r="B10" s="103"/>
      <c r="C10" s="103"/>
      <c r="D10" s="103"/>
      <c r="E10" s="103"/>
      <c r="F10" s="103"/>
      <c r="G10" s="62"/>
    </row>
    <row r="11" spans="1:8" ht="34.5" customHeight="1" x14ac:dyDescent="0.25">
      <c r="A11" s="104" t="s">
        <v>99</v>
      </c>
      <c r="B11" s="104"/>
      <c r="C11" s="104"/>
      <c r="D11" s="104"/>
      <c r="E11" s="104"/>
      <c r="F11" s="104"/>
      <c r="G11" s="62"/>
    </row>
    <row r="12" spans="1:8" ht="55.5" customHeight="1" x14ac:dyDescent="0.3">
      <c r="A12" s="62"/>
      <c r="B12" s="47" t="s">
        <v>100</v>
      </c>
      <c r="C12" s="48" t="s">
        <v>101</v>
      </c>
      <c r="D12" s="48" t="s">
        <v>102</v>
      </c>
      <c r="E12" s="48" t="s">
        <v>103</v>
      </c>
      <c r="F12" s="64"/>
      <c r="G12" s="62"/>
    </row>
    <row r="13" spans="1:8" ht="16.5" customHeight="1" x14ac:dyDescent="0.25">
      <c r="A13" s="62"/>
      <c r="C13" s="42"/>
      <c r="D13" s="42"/>
      <c r="E13" s="42"/>
      <c r="F13" s="64"/>
      <c r="G13" s="62"/>
    </row>
    <row r="14" spans="1:8" x14ac:dyDescent="0.25">
      <c r="A14" s="62"/>
      <c r="B14" t="s">
        <v>104</v>
      </c>
      <c r="C14" s="42">
        <v>1.3333333333333333</v>
      </c>
      <c r="D14" s="42">
        <v>1.75</v>
      </c>
      <c r="E14" s="42">
        <v>2.333333333333333</v>
      </c>
      <c r="F14" s="64"/>
      <c r="G14" s="62"/>
    </row>
    <row r="15" spans="1:8" x14ac:dyDescent="0.25">
      <c r="A15" s="62"/>
      <c r="B15" t="s">
        <v>105</v>
      </c>
      <c r="C15" s="42">
        <v>2.5</v>
      </c>
      <c r="D15" s="42">
        <v>1.75</v>
      </c>
      <c r="E15" s="42">
        <v>4.375</v>
      </c>
      <c r="F15" s="64"/>
      <c r="G15" s="62"/>
    </row>
    <row r="16" spans="1:8" x14ac:dyDescent="0.25">
      <c r="A16" s="62"/>
      <c r="B16" t="s">
        <v>106</v>
      </c>
      <c r="C16" s="42">
        <v>2.3333333333333335</v>
      </c>
      <c r="D16" s="42">
        <v>1.25</v>
      </c>
      <c r="E16" s="42">
        <v>2.916666666666667</v>
      </c>
      <c r="F16" s="64"/>
      <c r="G16" s="62"/>
    </row>
    <row r="17" spans="1:7" x14ac:dyDescent="0.25">
      <c r="A17" s="62"/>
      <c r="B17" t="s">
        <v>107</v>
      </c>
      <c r="C17" s="42">
        <v>3.5</v>
      </c>
      <c r="D17" s="42">
        <v>1.25</v>
      </c>
      <c r="E17" s="42">
        <v>4.375</v>
      </c>
      <c r="F17" s="64"/>
      <c r="G17" s="62"/>
    </row>
    <row r="18" spans="1:7" x14ac:dyDescent="0.25">
      <c r="A18" s="62"/>
      <c r="C18"/>
      <c r="D18"/>
      <c r="E18"/>
      <c r="F18" s="64"/>
      <c r="G18" s="62"/>
    </row>
    <row r="19" spans="1:7" x14ac:dyDescent="0.25">
      <c r="A19" s="62"/>
      <c r="C19"/>
      <c r="D19"/>
      <c r="E19"/>
      <c r="F19" s="64"/>
      <c r="G19" s="62"/>
    </row>
    <row r="20" spans="1:7" x14ac:dyDescent="0.25">
      <c r="A20" s="62"/>
      <c r="C20"/>
      <c r="D20"/>
      <c r="E20"/>
      <c r="F20" s="64"/>
      <c r="G20" s="62"/>
    </row>
    <row r="21" spans="1:7" x14ac:dyDescent="0.25">
      <c r="A21" s="62"/>
      <c r="C21"/>
      <c r="D21"/>
      <c r="E21"/>
      <c r="F21" s="64"/>
      <c r="G21" s="62"/>
    </row>
    <row r="22" spans="1:7" x14ac:dyDescent="0.25">
      <c r="A22" s="62"/>
      <c r="C22"/>
      <c r="D22"/>
      <c r="E22"/>
      <c r="F22" s="64"/>
      <c r="G22" s="62"/>
    </row>
    <row r="23" spans="1:7" x14ac:dyDescent="0.25">
      <c r="A23" s="62"/>
      <c r="C23"/>
      <c r="D23"/>
      <c r="E23"/>
      <c r="F23" s="64"/>
      <c r="G23" s="62"/>
    </row>
    <row r="24" spans="1:7" x14ac:dyDescent="0.25">
      <c r="A24" s="62"/>
      <c r="C24"/>
      <c r="D24"/>
      <c r="E24"/>
      <c r="F24" s="64"/>
      <c r="G24" s="62"/>
    </row>
    <row r="25" spans="1:7" x14ac:dyDescent="0.25">
      <c r="A25" s="62"/>
      <c r="C25"/>
      <c r="D25"/>
      <c r="E25"/>
      <c r="F25" s="64"/>
      <c r="G25" s="62"/>
    </row>
    <row r="26" spans="1:7" x14ac:dyDescent="0.25">
      <c r="A26" s="62"/>
      <c r="C26"/>
      <c r="D26"/>
      <c r="E26"/>
      <c r="F26" s="64"/>
      <c r="G26" s="62"/>
    </row>
    <row r="27" spans="1:7" x14ac:dyDescent="0.25">
      <c r="A27" s="62"/>
      <c r="C27"/>
      <c r="D27"/>
      <c r="E27"/>
      <c r="F27" s="64"/>
      <c r="G27" s="62"/>
    </row>
    <row r="28" spans="1:7" x14ac:dyDescent="0.25">
      <c r="A28" s="62"/>
      <c r="C28"/>
      <c r="D28"/>
      <c r="E28"/>
      <c r="F28" s="64"/>
      <c r="G28" s="62"/>
    </row>
    <row r="29" spans="1:7" x14ac:dyDescent="0.25">
      <c r="A29" s="62"/>
      <c r="C29"/>
      <c r="D29"/>
      <c r="E29"/>
      <c r="F29" s="64"/>
      <c r="G29" s="62"/>
    </row>
    <row r="30" spans="1:7" x14ac:dyDescent="0.25">
      <c r="A30" s="62"/>
      <c r="C30"/>
      <c r="D30"/>
      <c r="E30"/>
      <c r="F30" s="64"/>
      <c r="G30" s="62"/>
    </row>
    <row r="31" spans="1:7" x14ac:dyDescent="0.25">
      <c r="A31" s="62"/>
      <c r="C31"/>
      <c r="D31"/>
      <c r="E31"/>
      <c r="F31" s="64"/>
      <c r="G31" s="62"/>
    </row>
    <row r="32" spans="1:7" x14ac:dyDescent="0.25">
      <c r="A32" s="62"/>
      <c r="C32"/>
      <c r="D32"/>
      <c r="E32"/>
      <c r="F32" s="64"/>
      <c r="G32" s="62"/>
    </row>
    <row r="33" spans="1:7" x14ac:dyDescent="0.25">
      <c r="A33" s="62"/>
      <c r="C33"/>
      <c r="D33"/>
      <c r="E33"/>
      <c r="F33" s="64"/>
      <c r="G33" s="62"/>
    </row>
    <row r="34" spans="1:7" x14ac:dyDescent="0.25">
      <c r="A34" s="62"/>
      <c r="C34"/>
      <c r="D34"/>
      <c r="E34"/>
      <c r="F34" s="64"/>
      <c r="G34" s="62"/>
    </row>
    <row r="35" spans="1:7" x14ac:dyDescent="0.25">
      <c r="A35" s="62"/>
      <c r="C35"/>
      <c r="D35"/>
      <c r="E35"/>
      <c r="F35" s="64"/>
      <c r="G35" s="62"/>
    </row>
    <row r="36" spans="1:7" x14ac:dyDescent="0.25">
      <c r="A36" s="62"/>
      <c r="C36"/>
      <c r="D36"/>
      <c r="E36"/>
      <c r="F36" s="64"/>
      <c r="G36" s="62"/>
    </row>
    <row r="37" spans="1:7" x14ac:dyDescent="0.25">
      <c r="A37" s="62"/>
      <c r="C37"/>
      <c r="D37"/>
      <c r="E37"/>
      <c r="F37" s="64"/>
      <c r="G37" s="62"/>
    </row>
    <row r="38" spans="1:7" x14ac:dyDescent="0.25">
      <c r="A38" s="62"/>
      <c r="C38"/>
      <c r="D38"/>
      <c r="E38"/>
      <c r="F38" s="64"/>
      <c r="G38" s="62"/>
    </row>
    <row r="39" spans="1:7" x14ac:dyDescent="0.25">
      <c r="A39" s="62"/>
      <c r="C39"/>
      <c r="D39"/>
      <c r="E39"/>
      <c r="F39" s="64"/>
      <c r="G39" s="62"/>
    </row>
    <row r="40" spans="1:7" x14ac:dyDescent="0.25">
      <c r="A40" s="62"/>
      <c r="C40"/>
      <c r="D40"/>
      <c r="E40"/>
      <c r="F40" s="64"/>
      <c r="G40" s="62"/>
    </row>
    <row r="41" spans="1:7" x14ac:dyDescent="0.25">
      <c r="A41" s="62"/>
      <c r="C41"/>
      <c r="D41"/>
      <c r="E41"/>
      <c r="F41" s="64"/>
      <c r="G41" s="62"/>
    </row>
    <row r="42" spans="1:7" x14ac:dyDescent="0.25">
      <c r="A42" s="62"/>
      <c r="C42"/>
      <c r="D42"/>
      <c r="E42"/>
      <c r="F42" s="64"/>
      <c r="G42" s="62"/>
    </row>
    <row r="43" spans="1:7" x14ac:dyDescent="0.25">
      <c r="A43" s="62"/>
      <c r="C43"/>
      <c r="D43"/>
      <c r="E43"/>
      <c r="F43" s="64"/>
      <c r="G43" s="62"/>
    </row>
    <row r="44" spans="1:7" x14ac:dyDescent="0.25">
      <c r="A44" s="62"/>
      <c r="C44"/>
      <c r="D44"/>
      <c r="E44"/>
      <c r="F44" s="64"/>
      <c r="G44" s="62"/>
    </row>
    <row r="45" spans="1:7" x14ac:dyDescent="0.25">
      <c r="A45" s="62"/>
      <c r="C45"/>
      <c r="D45"/>
      <c r="E45"/>
      <c r="F45" s="64"/>
      <c r="G45" s="62"/>
    </row>
    <row r="46" spans="1:7" x14ac:dyDescent="0.25">
      <c r="A46" s="62"/>
      <c r="C46"/>
      <c r="D46"/>
      <c r="E46"/>
      <c r="F46" s="64"/>
      <c r="G46" s="62"/>
    </row>
    <row r="47" spans="1:7" x14ac:dyDescent="0.25">
      <c r="A47" s="62"/>
      <c r="C47"/>
      <c r="D47"/>
      <c r="E47"/>
      <c r="F47" s="64"/>
      <c r="G47" s="62"/>
    </row>
    <row r="48" spans="1:7" x14ac:dyDescent="0.25">
      <c r="A48" s="62"/>
      <c r="C48"/>
      <c r="D48"/>
      <c r="E48"/>
      <c r="F48" s="64"/>
      <c r="G48" s="62"/>
    </row>
    <row r="49" spans="1:7" x14ac:dyDescent="0.25">
      <c r="A49" s="62"/>
      <c r="C49"/>
      <c r="D49"/>
      <c r="E49"/>
      <c r="F49" s="64"/>
      <c r="G49" s="62"/>
    </row>
    <row r="50" spans="1:7" x14ac:dyDescent="0.25">
      <c r="A50" s="62"/>
      <c r="C50"/>
      <c r="D50"/>
      <c r="E50"/>
      <c r="F50" s="64"/>
      <c r="G50" s="62"/>
    </row>
    <row r="51" spans="1:7" x14ac:dyDescent="0.25">
      <c r="A51" s="62"/>
      <c r="C51"/>
      <c r="D51"/>
      <c r="E51"/>
      <c r="F51" s="64"/>
      <c r="G51" s="62"/>
    </row>
    <row r="52" spans="1:7" x14ac:dyDescent="0.25">
      <c r="A52" s="62"/>
      <c r="C52"/>
      <c r="D52"/>
      <c r="E52"/>
      <c r="F52" s="64"/>
      <c r="G52" s="62"/>
    </row>
    <row r="53" spans="1:7" x14ac:dyDescent="0.25">
      <c r="A53" s="62"/>
      <c r="C53"/>
      <c r="D53"/>
      <c r="E53"/>
      <c r="F53" s="64"/>
      <c r="G53" s="62"/>
    </row>
    <row r="54" spans="1:7" x14ac:dyDescent="0.25">
      <c r="A54" s="62"/>
      <c r="C54"/>
      <c r="D54"/>
      <c r="E54"/>
      <c r="F54" s="64"/>
      <c r="G54" s="62"/>
    </row>
    <row r="55" spans="1:7" x14ac:dyDescent="0.25">
      <c r="A55" s="62"/>
      <c r="C55"/>
      <c r="D55"/>
      <c r="E55"/>
      <c r="F55" s="64"/>
      <c r="G55" s="62"/>
    </row>
    <row r="56" spans="1:7" x14ac:dyDescent="0.25">
      <c r="A56" s="62"/>
      <c r="C56"/>
      <c r="D56"/>
      <c r="E56"/>
      <c r="F56" s="64"/>
      <c r="G56" s="62"/>
    </row>
    <row r="57" spans="1:7" x14ac:dyDescent="0.25">
      <c r="A57" s="62"/>
      <c r="C57"/>
      <c r="D57"/>
      <c r="E57"/>
      <c r="F57" s="64"/>
      <c r="G57" s="62"/>
    </row>
    <row r="58" spans="1:7" x14ac:dyDescent="0.25">
      <c r="A58" s="62"/>
      <c r="C58"/>
      <c r="D58"/>
      <c r="E58"/>
      <c r="F58" s="64"/>
      <c r="G58" s="62"/>
    </row>
    <row r="59" spans="1:7" x14ac:dyDescent="0.25">
      <c r="A59" s="62"/>
      <c r="C59"/>
      <c r="D59"/>
      <c r="E59"/>
      <c r="F59" s="64"/>
      <c r="G59" s="62"/>
    </row>
    <row r="60" spans="1:7" x14ac:dyDescent="0.25">
      <c r="A60" s="62"/>
      <c r="C60"/>
      <c r="D60"/>
      <c r="E60"/>
      <c r="F60" s="64"/>
      <c r="G60" s="62"/>
    </row>
    <row r="61" spans="1:7" x14ac:dyDescent="0.25">
      <c r="A61" s="62"/>
      <c r="C61"/>
      <c r="D61"/>
      <c r="E61"/>
      <c r="F61" s="64"/>
      <c r="G61" s="62"/>
    </row>
    <row r="62" spans="1:7" x14ac:dyDescent="0.25">
      <c r="A62" s="62"/>
      <c r="C62"/>
      <c r="D62"/>
      <c r="E62"/>
      <c r="F62" s="64"/>
      <c r="G62" s="62"/>
    </row>
    <row r="63" spans="1:7" x14ac:dyDescent="0.25">
      <c r="A63" s="62"/>
      <c r="C63"/>
      <c r="D63"/>
      <c r="E63"/>
      <c r="F63" s="64"/>
      <c r="G63" s="62"/>
    </row>
    <row r="64" spans="1:7" x14ac:dyDescent="0.25">
      <c r="A64" s="62"/>
      <c r="C64"/>
      <c r="D64"/>
      <c r="E64"/>
      <c r="F64" s="64"/>
      <c r="G64" s="62"/>
    </row>
    <row r="65" spans="1:7" x14ac:dyDescent="0.25">
      <c r="A65" s="62"/>
      <c r="C65"/>
      <c r="D65"/>
      <c r="E65"/>
      <c r="F65" s="64"/>
      <c r="G65" s="62"/>
    </row>
    <row r="66" spans="1:7" x14ac:dyDescent="0.25">
      <c r="A66" s="62"/>
      <c r="C66"/>
      <c r="D66"/>
      <c r="E66"/>
      <c r="F66" s="64"/>
      <c r="G66" s="62"/>
    </row>
    <row r="67" spans="1:7" x14ac:dyDescent="0.25">
      <c r="A67" s="62"/>
      <c r="C67"/>
      <c r="D67"/>
      <c r="E67"/>
      <c r="F67" s="64"/>
      <c r="G67" s="62"/>
    </row>
    <row r="68" spans="1:7" x14ac:dyDescent="0.25">
      <c r="A68" s="62"/>
      <c r="C68"/>
      <c r="D68"/>
      <c r="E68"/>
      <c r="F68" s="64"/>
      <c r="G68" s="62"/>
    </row>
    <row r="69" spans="1:7" x14ac:dyDescent="0.25">
      <c r="A69" s="62"/>
      <c r="C69"/>
      <c r="D69"/>
      <c r="E69"/>
      <c r="F69" s="64"/>
      <c r="G69" s="62"/>
    </row>
    <row r="70" spans="1:7" x14ac:dyDescent="0.25">
      <c r="A70" s="62"/>
      <c r="C70"/>
      <c r="D70"/>
      <c r="E70"/>
      <c r="F70" s="64"/>
      <c r="G70" s="62"/>
    </row>
    <row r="71" spans="1:7" x14ac:dyDescent="0.25">
      <c r="A71" s="62"/>
      <c r="C71"/>
      <c r="D71"/>
      <c r="E71"/>
      <c r="F71" s="64"/>
      <c r="G71" s="62"/>
    </row>
    <row r="72" spans="1:7" x14ac:dyDescent="0.25">
      <c r="A72" s="62"/>
      <c r="C72"/>
      <c r="D72"/>
      <c r="E72"/>
      <c r="F72" s="64"/>
      <c r="G72" s="62"/>
    </row>
    <row r="73" spans="1:7" x14ac:dyDescent="0.25">
      <c r="A73" s="62"/>
      <c r="C73"/>
      <c r="D73"/>
      <c r="E73"/>
      <c r="F73" s="64"/>
      <c r="G73" s="62"/>
    </row>
    <row r="74" spans="1:7" x14ac:dyDescent="0.25">
      <c r="A74" s="62"/>
      <c r="C74"/>
      <c r="D74"/>
      <c r="E74"/>
      <c r="F74" s="64"/>
      <c r="G74" s="62"/>
    </row>
    <row r="75" spans="1:7" x14ac:dyDescent="0.25">
      <c r="A75" s="62"/>
      <c r="C75"/>
      <c r="D75"/>
      <c r="E75"/>
      <c r="F75" s="64"/>
      <c r="G75" s="62"/>
    </row>
    <row r="76" spans="1:7" x14ac:dyDescent="0.25">
      <c r="A76" s="62"/>
      <c r="C76"/>
      <c r="D76"/>
      <c r="E76"/>
      <c r="F76" s="64"/>
      <c r="G76" s="62"/>
    </row>
    <row r="77" spans="1:7" x14ac:dyDescent="0.25">
      <c r="A77" s="62"/>
      <c r="C77"/>
      <c r="D77"/>
      <c r="E77"/>
      <c r="F77" s="64"/>
      <c r="G77" s="62"/>
    </row>
    <row r="78" spans="1:7" x14ac:dyDescent="0.25">
      <c r="A78" s="62"/>
      <c r="C78"/>
      <c r="D78"/>
      <c r="E78"/>
      <c r="F78" s="64"/>
      <c r="G78" s="62"/>
    </row>
    <row r="79" spans="1:7" x14ac:dyDescent="0.25">
      <c r="A79" s="62"/>
      <c r="C79"/>
      <c r="D79"/>
      <c r="E79"/>
      <c r="F79" s="64"/>
      <c r="G79" s="62"/>
    </row>
    <row r="80" spans="1:7" x14ac:dyDescent="0.25">
      <c r="A80" s="62"/>
      <c r="C80"/>
      <c r="D80"/>
      <c r="E80"/>
      <c r="F80" s="64"/>
      <c r="G80" s="62"/>
    </row>
    <row r="81" spans="1:7" x14ac:dyDescent="0.25">
      <c r="A81" s="62"/>
      <c r="C81"/>
      <c r="D81"/>
      <c r="E81"/>
      <c r="F81" s="64"/>
      <c r="G81" s="62"/>
    </row>
    <row r="82" spans="1:7" x14ac:dyDescent="0.25">
      <c r="A82" s="62"/>
      <c r="C82"/>
      <c r="D82"/>
      <c r="E82"/>
      <c r="F82" s="64"/>
      <c r="G82" s="62"/>
    </row>
    <row r="83" spans="1:7" x14ac:dyDescent="0.25">
      <c r="A83" s="62"/>
      <c r="C83"/>
      <c r="D83"/>
      <c r="E83"/>
      <c r="F83" s="64"/>
      <c r="G83" s="62"/>
    </row>
    <row r="84" spans="1:7" x14ac:dyDescent="0.25">
      <c r="A84" s="62"/>
      <c r="C84"/>
      <c r="D84"/>
      <c r="E84"/>
      <c r="F84" s="64"/>
      <c r="G84" s="62"/>
    </row>
    <row r="85" spans="1:7" x14ac:dyDescent="0.25">
      <c r="A85" s="62"/>
      <c r="C85"/>
      <c r="D85"/>
      <c r="E85"/>
      <c r="F85" s="64"/>
      <c r="G85" s="62"/>
    </row>
    <row r="86" spans="1:7" x14ac:dyDescent="0.25">
      <c r="A86" s="62"/>
      <c r="C86"/>
      <c r="D86"/>
      <c r="E86"/>
      <c r="F86" s="64"/>
      <c r="G86" s="62"/>
    </row>
    <row r="87" spans="1:7" x14ac:dyDescent="0.25">
      <c r="A87" s="62"/>
      <c r="C87"/>
      <c r="D87"/>
      <c r="E87"/>
      <c r="F87" s="64"/>
      <c r="G87" s="62"/>
    </row>
    <row r="88" spans="1:7" x14ac:dyDescent="0.25">
      <c r="A88" s="62"/>
      <c r="C88"/>
      <c r="D88"/>
      <c r="E88"/>
      <c r="F88" s="64"/>
      <c r="G88" s="62"/>
    </row>
    <row r="89" spans="1:7" x14ac:dyDescent="0.25">
      <c r="A89" s="62"/>
      <c r="C89"/>
      <c r="D89"/>
      <c r="E89"/>
      <c r="F89" s="64"/>
      <c r="G89" s="62"/>
    </row>
    <row r="90" spans="1:7" x14ac:dyDescent="0.25">
      <c r="A90" s="62"/>
      <c r="C90"/>
      <c r="D90"/>
      <c r="E90"/>
      <c r="F90" s="64"/>
      <c r="G90" s="62"/>
    </row>
    <row r="91" spans="1:7" x14ac:dyDescent="0.25">
      <c r="A91" s="62"/>
      <c r="C91"/>
      <c r="D91"/>
      <c r="E91"/>
      <c r="F91" s="64"/>
      <c r="G91" s="62"/>
    </row>
    <row r="92" spans="1:7" x14ac:dyDescent="0.25">
      <c r="A92" s="62"/>
      <c r="C92"/>
      <c r="D92"/>
      <c r="E92"/>
      <c r="F92" s="64"/>
      <c r="G92" s="62"/>
    </row>
    <row r="93" spans="1:7" x14ac:dyDescent="0.25">
      <c r="A93" s="62"/>
      <c r="C93"/>
      <c r="D93"/>
      <c r="E93"/>
      <c r="F93" s="64"/>
      <c r="G93" s="62"/>
    </row>
    <row r="94" spans="1:7" x14ac:dyDescent="0.25">
      <c r="A94" s="62"/>
      <c r="C94"/>
      <c r="D94"/>
      <c r="E94"/>
      <c r="F94" s="64"/>
      <c r="G94" s="62"/>
    </row>
    <row r="95" spans="1:7" x14ac:dyDescent="0.25">
      <c r="A95" s="62"/>
      <c r="C95"/>
      <c r="D95"/>
      <c r="E95"/>
      <c r="F95" s="64"/>
      <c r="G95" s="62"/>
    </row>
    <row r="96" spans="1:7" x14ac:dyDescent="0.25">
      <c r="A96" s="62"/>
      <c r="B96" s="62"/>
      <c r="C96" s="63"/>
      <c r="D96" s="63"/>
      <c r="E96" s="63"/>
      <c r="F96" s="64"/>
      <c r="G96" s="62"/>
    </row>
    <row r="97" spans="1:7" x14ac:dyDescent="0.25">
      <c r="A97" s="62"/>
      <c r="B97" s="62"/>
      <c r="C97" s="63"/>
      <c r="D97" s="63"/>
      <c r="E97" s="63"/>
      <c r="F97" s="64"/>
      <c r="G97" s="62"/>
    </row>
    <row r="98" spans="1:7" x14ac:dyDescent="0.25">
      <c r="A98" s="62"/>
      <c r="B98" s="62"/>
      <c r="C98" s="63"/>
      <c r="D98" s="63"/>
      <c r="E98" s="63"/>
      <c r="F98" s="64"/>
      <c r="G98" s="62"/>
    </row>
    <row r="99" spans="1:7" x14ac:dyDescent="0.25">
      <c r="A99" s="62"/>
      <c r="B99" s="62"/>
      <c r="C99" s="63"/>
      <c r="D99" s="63"/>
      <c r="E99" s="63"/>
      <c r="F99" s="64"/>
      <c r="G99" s="62"/>
    </row>
    <row r="100" spans="1:7" x14ac:dyDescent="0.25">
      <c r="C100" s="42"/>
      <c r="D100" s="42"/>
      <c r="E100" s="42"/>
    </row>
    <row r="101" spans="1:7" x14ac:dyDescent="0.25">
      <c r="C101" s="42"/>
      <c r="D101" s="42"/>
      <c r="E101" s="42"/>
    </row>
    <row r="102" spans="1:7" x14ac:dyDescent="0.25">
      <c r="C102" s="42"/>
      <c r="D102" s="42"/>
      <c r="E102" s="42"/>
    </row>
    <row r="103" spans="1:7" x14ac:dyDescent="0.25">
      <c r="C103" s="42"/>
      <c r="D103" s="42"/>
      <c r="E103" s="42"/>
    </row>
    <row r="104" spans="1:7" x14ac:dyDescent="0.25">
      <c r="C104" s="42"/>
      <c r="D104" s="42"/>
      <c r="E104" s="42"/>
    </row>
    <row r="105" spans="1:7" x14ac:dyDescent="0.25">
      <c r="C105" s="42"/>
      <c r="D105" s="42"/>
      <c r="E105" s="42"/>
    </row>
    <row r="106" spans="1:7" x14ac:dyDescent="0.25">
      <c r="C106" s="42"/>
      <c r="D106" s="42"/>
      <c r="E106" s="42"/>
    </row>
    <row r="107" spans="1:7" x14ac:dyDescent="0.25">
      <c r="C107" s="42"/>
      <c r="D107" s="42"/>
      <c r="E107" s="42"/>
    </row>
    <row r="108" spans="1:7" x14ac:dyDescent="0.25">
      <c r="C108" s="42"/>
      <c r="D108" s="42"/>
      <c r="E108" s="42"/>
    </row>
    <row r="109" spans="1:7" x14ac:dyDescent="0.25">
      <c r="C109" s="42"/>
      <c r="D109" s="42"/>
      <c r="E109" s="42"/>
    </row>
    <row r="110" spans="1:7" x14ac:dyDescent="0.25">
      <c r="C110" s="42"/>
      <c r="D110" s="42"/>
      <c r="E110" s="42"/>
    </row>
    <row r="111" spans="1:7" x14ac:dyDescent="0.25">
      <c r="C111" s="42"/>
      <c r="D111" s="42"/>
      <c r="E111" s="42"/>
    </row>
    <row r="112" spans="1:7" x14ac:dyDescent="0.25">
      <c r="C112" s="42"/>
      <c r="D112" s="42"/>
      <c r="E112" s="42"/>
    </row>
    <row r="113" spans="3:5" x14ac:dyDescent="0.25">
      <c r="C113" s="42"/>
      <c r="D113" s="42"/>
      <c r="E113" s="42"/>
    </row>
    <row r="114" spans="3:5" x14ac:dyDescent="0.25">
      <c r="C114" s="42"/>
      <c r="D114" s="42"/>
      <c r="E114" s="42"/>
    </row>
    <row r="115" spans="3:5" x14ac:dyDescent="0.25">
      <c r="C115" s="42"/>
      <c r="D115" s="42"/>
      <c r="E115" s="42"/>
    </row>
    <row r="116" spans="3:5" x14ac:dyDescent="0.25">
      <c r="C116" s="42"/>
      <c r="D116" s="42"/>
      <c r="E116" s="42"/>
    </row>
    <row r="117" spans="3:5" x14ac:dyDescent="0.25">
      <c r="C117" s="42"/>
      <c r="D117" s="42"/>
      <c r="E117" s="42"/>
    </row>
    <row r="118" spans="3:5" x14ac:dyDescent="0.25">
      <c r="C118" s="42"/>
      <c r="D118" s="42"/>
      <c r="E118" s="42"/>
    </row>
    <row r="119" spans="3:5" x14ac:dyDescent="0.25">
      <c r="C119" s="42"/>
      <c r="D119" s="42"/>
      <c r="E119" s="42"/>
    </row>
    <row r="120" spans="3:5" x14ac:dyDescent="0.25">
      <c r="C120" s="42"/>
      <c r="D120" s="42"/>
      <c r="E120" s="42"/>
    </row>
    <row r="121" spans="3:5" x14ac:dyDescent="0.25">
      <c r="C121" s="42"/>
      <c r="D121" s="42"/>
      <c r="E121" s="42"/>
    </row>
    <row r="122" spans="3:5" x14ac:dyDescent="0.25">
      <c r="C122" s="42"/>
      <c r="D122" s="42"/>
      <c r="E122" s="42"/>
    </row>
    <row r="123" spans="3:5" x14ac:dyDescent="0.25">
      <c r="C123" s="42"/>
      <c r="D123" s="42"/>
      <c r="E123" s="42"/>
    </row>
    <row r="124" spans="3:5" x14ac:dyDescent="0.25">
      <c r="C124" s="42"/>
      <c r="D124" s="42"/>
      <c r="E124" s="42"/>
    </row>
    <row r="125" spans="3:5" x14ac:dyDescent="0.25">
      <c r="C125" s="42"/>
      <c r="D125" s="42"/>
      <c r="E125" s="42"/>
    </row>
    <row r="126" spans="3:5" x14ac:dyDescent="0.25">
      <c r="C126" s="42"/>
      <c r="D126" s="42"/>
      <c r="E126" s="42"/>
    </row>
    <row r="127" spans="3:5" x14ac:dyDescent="0.25">
      <c r="C127" s="42"/>
      <c r="D127" s="42"/>
      <c r="E127" s="42"/>
    </row>
    <row r="128" spans="3:5" x14ac:dyDescent="0.25">
      <c r="C128" s="42"/>
      <c r="D128" s="42"/>
      <c r="E128" s="42"/>
    </row>
    <row r="129" spans="3:5" x14ac:dyDescent="0.25">
      <c r="C129" s="42"/>
      <c r="D129" s="42"/>
      <c r="E129" s="42"/>
    </row>
    <row r="130" spans="3:5" x14ac:dyDescent="0.25">
      <c r="C130" s="42"/>
      <c r="D130" s="42"/>
      <c r="E130" s="42"/>
    </row>
    <row r="131" spans="3:5" x14ac:dyDescent="0.25">
      <c r="C131" s="42"/>
      <c r="D131" s="42"/>
      <c r="E131" s="42"/>
    </row>
    <row r="132" spans="3:5" x14ac:dyDescent="0.25">
      <c r="C132" s="42"/>
      <c r="D132" s="42"/>
      <c r="E132" s="42"/>
    </row>
    <row r="133" spans="3:5" x14ac:dyDescent="0.25">
      <c r="C133" s="42"/>
      <c r="D133" s="42"/>
      <c r="E133" s="42"/>
    </row>
    <row r="134" spans="3:5" x14ac:dyDescent="0.25">
      <c r="C134" s="42"/>
      <c r="D134" s="42"/>
      <c r="E134" s="42"/>
    </row>
    <row r="135" spans="3:5" x14ac:dyDescent="0.25">
      <c r="C135" s="42"/>
      <c r="D135" s="42"/>
      <c r="E135" s="42"/>
    </row>
    <row r="136" spans="3:5" x14ac:dyDescent="0.25">
      <c r="C136" s="42"/>
      <c r="D136" s="42"/>
      <c r="E136" s="42"/>
    </row>
    <row r="137" spans="3:5" x14ac:dyDescent="0.25">
      <c r="C137" s="42"/>
      <c r="D137" s="42"/>
      <c r="E137" s="42"/>
    </row>
    <row r="138" spans="3:5" x14ac:dyDescent="0.25">
      <c r="C138" s="42"/>
      <c r="D138" s="42"/>
      <c r="E138" s="42"/>
    </row>
    <row r="139" spans="3:5" x14ac:dyDescent="0.25">
      <c r="C139" s="42"/>
      <c r="D139" s="42"/>
      <c r="E139" s="42"/>
    </row>
    <row r="140" spans="3:5" x14ac:dyDescent="0.25">
      <c r="C140" s="42"/>
      <c r="D140" s="42"/>
      <c r="E140" s="42"/>
    </row>
    <row r="141" spans="3:5" x14ac:dyDescent="0.25">
      <c r="C141" s="42"/>
      <c r="D141" s="42"/>
      <c r="E141" s="42"/>
    </row>
    <row r="142" spans="3:5" x14ac:dyDescent="0.25">
      <c r="C142" s="42"/>
      <c r="D142" s="42"/>
      <c r="E142" s="42"/>
    </row>
    <row r="143" spans="3:5" x14ac:dyDescent="0.25">
      <c r="C143" s="42"/>
      <c r="D143" s="42"/>
      <c r="E143" s="42"/>
    </row>
    <row r="144" spans="3:5" x14ac:dyDescent="0.25">
      <c r="C144" s="42"/>
      <c r="D144" s="42"/>
      <c r="E144" s="42"/>
    </row>
    <row r="145" spans="3:5" x14ac:dyDescent="0.25">
      <c r="C145" s="42"/>
      <c r="D145" s="42"/>
      <c r="E145" s="42"/>
    </row>
    <row r="146" spans="3:5" x14ac:dyDescent="0.25">
      <c r="C146" s="42"/>
      <c r="D146" s="42"/>
      <c r="E146" s="42"/>
    </row>
    <row r="147" spans="3:5" x14ac:dyDescent="0.25">
      <c r="C147" s="42"/>
      <c r="D147" s="42"/>
      <c r="E147" s="42"/>
    </row>
    <row r="148" spans="3:5" x14ac:dyDescent="0.25">
      <c r="C148" s="42"/>
      <c r="D148" s="42"/>
      <c r="E148" s="42"/>
    </row>
    <row r="149" spans="3:5" x14ac:dyDescent="0.25">
      <c r="C149" s="42"/>
      <c r="D149" s="42"/>
      <c r="E149" s="42"/>
    </row>
    <row r="150" spans="3:5" x14ac:dyDescent="0.25">
      <c r="C150" s="42"/>
      <c r="D150" s="42"/>
      <c r="E150" s="42"/>
    </row>
    <row r="151" spans="3:5" x14ac:dyDescent="0.25">
      <c r="C151" s="42"/>
      <c r="D151" s="42"/>
      <c r="E151" s="42"/>
    </row>
    <row r="152" spans="3:5" x14ac:dyDescent="0.25">
      <c r="C152" s="42"/>
      <c r="D152" s="42"/>
      <c r="E152" s="42"/>
    </row>
    <row r="153" spans="3:5" x14ac:dyDescent="0.25">
      <c r="C153" s="42"/>
      <c r="D153" s="42"/>
      <c r="E153" s="42"/>
    </row>
    <row r="154" spans="3:5" x14ac:dyDescent="0.25">
      <c r="C154" s="42"/>
      <c r="D154" s="42"/>
      <c r="E154" s="42"/>
    </row>
    <row r="155" spans="3:5" x14ac:dyDescent="0.25">
      <c r="C155" s="42"/>
      <c r="D155" s="42"/>
      <c r="E155" s="42"/>
    </row>
    <row r="156" spans="3:5" x14ac:dyDescent="0.25">
      <c r="C156" s="42"/>
      <c r="D156" s="42"/>
      <c r="E156" s="42"/>
    </row>
    <row r="157" spans="3:5" x14ac:dyDescent="0.25">
      <c r="C157" s="42"/>
      <c r="D157" s="42"/>
      <c r="E157" s="42"/>
    </row>
    <row r="158" spans="3:5" x14ac:dyDescent="0.25">
      <c r="C158" s="42"/>
      <c r="D158" s="42"/>
      <c r="E158" s="42"/>
    </row>
    <row r="159" spans="3:5" x14ac:dyDescent="0.25">
      <c r="C159" s="42"/>
      <c r="D159" s="42"/>
      <c r="E159" s="42"/>
    </row>
    <row r="160" spans="3:5" x14ac:dyDescent="0.25">
      <c r="C160" s="42"/>
      <c r="D160" s="42"/>
      <c r="E160" s="42"/>
    </row>
    <row r="161" spans="3:5" x14ac:dyDescent="0.25">
      <c r="C161" s="42"/>
      <c r="D161" s="42"/>
      <c r="E161" s="42"/>
    </row>
    <row r="162" spans="3:5" x14ac:dyDescent="0.25">
      <c r="C162" s="42"/>
      <c r="D162" s="42"/>
      <c r="E162" s="42"/>
    </row>
    <row r="163" spans="3:5" x14ac:dyDescent="0.25">
      <c r="C163" s="42"/>
      <c r="D163" s="42"/>
      <c r="E163" s="42"/>
    </row>
    <row r="164" spans="3:5" x14ac:dyDescent="0.25">
      <c r="C164" s="42"/>
      <c r="D164" s="42"/>
      <c r="E164" s="42"/>
    </row>
    <row r="165" spans="3:5" x14ac:dyDescent="0.25">
      <c r="C165" s="42"/>
      <c r="D165" s="42"/>
      <c r="E165" s="42"/>
    </row>
    <row r="166" spans="3:5" x14ac:dyDescent="0.25">
      <c r="C166" s="42"/>
      <c r="D166" s="42"/>
      <c r="E166" s="42"/>
    </row>
    <row r="167" spans="3:5" x14ac:dyDescent="0.25">
      <c r="C167" s="42"/>
      <c r="D167" s="42"/>
      <c r="E167" s="42"/>
    </row>
    <row r="168" spans="3:5" x14ac:dyDescent="0.25">
      <c r="C168" s="42"/>
      <c r="D168" s="42"/>
      <c r="E168" s="42"/>
    </row>
    <row r="169" spans="3:5" x14ac:dyDescent="0.25">
      <c r="C169" s="42"/>
      <c r="D169" s="42"/>
      <c r="E169" s="42"/>
    </row>
    <row r="170" spans="3:5" x14ac:dyDescent="0.25">
      <c r="C170" s="42"/>
      <c r="D170" s="42"/>
      <c r="E170" s="42"/>
    </row>
    <row r="171" spans="3:5" x14ac:dyDescent="0.25">
      <c r="C171" s="42"/>
      <c r="D171" s="42"/>
      <c r="E171" s="42"/>
    </row>
    <row r="172" spans="3:5" x14ac:dyDescent="0.25">
      <c r="C172" s="42"/>
      <c r="D172" s="42"/>
      <c r="E172" s="42"/>
    </row>
    <row r="173" spans="3:5" x14ac:dyDescent="0.25">
      <c r="C173" s="42"/>
      <c r="D173" s="42"/>
      <c r="E173" s="42"/>
    </row>
    <row r="174" spans="3:5" x14ac:dyDescent="0.25">
      <c r="C174" s="42"/>
      <c r="D174" s="42"/>
      <c r="E174" s="42"/>
    </row>
    <row r="175" spans="3:5" x14ac:dyDescent="0.25">
      <c r="C175" s="42"/>
      <c r="D175" s="42"/>
      <c r="E175" s="42"/>
    </row>
    <row r="176" spans="3:5" x14ac:dyDescent="0.25">
      <c r="C176" s="42"/>
      <c r="D176" s="42"/>
      <c r="E176" s="42"/>
    </row>
    <row r="177" spans="3:5" x14ac:dyDescent="0.25">
      <c r="C177" s="42"/>
      <c r="D177" s="42"/>
      <c r="E177" s="42"/>
    </row>
    <row r="178" spans="3:5" x14ac:dyDescent="0.25">
      <c r="C178" s="42"/>
      <c r="D178" s="42"/>
      <c r="E178" s="42"/>
    </row>
    <row r="179" spans="3:5" x14ac:dyDescent="0.25">
      <c r="C179" s="42"/>
      <c r="D179" s="42"/>
      <c r="E179" s="42"/>
    </row>
    <row r="180" spans="3:5" x14ac:dyDescent="0.25">
      <c r="C180" s="42"/>
      <c r="D180" s="42"/>
      <c r="E180" s="42"/>
    </row>
    <row r="181" spans="3:5" x14ac:dyDescent="0.25">
      <c r="C181" s="42"/>
      <c r="D181" s="42"/>
      <c r="E181" s="42"/>
    </row>
    <row r="182" spans="3:5" x14ac:dyDescent="0.25">
      <c r="C182" s="42"/>
      <c r="D182" s="42"/>
      <c r="E182" s="42"/>
    </row>
    <row r="183" spans="3:5" x14ac:dyDescent="0.25">
      <c r="C183" s="42"/>
      <c r="D183" s="42"/>
      <c r="E183" s="42"/>
    </row>
    <row r="184" spans="3:5" x14ac:dyDescent="0.25">
      <c r="C184" s="42"/>
      <c r="D184" s="42"/>
      <c r="E184" s="42"/>
    </row>
    <row r="185" spans="3:5" x14ac:dyDescent="0.25">
      <c r="C185" s="42"/>
      <c r="D185" s="42"/>
      <c r="E185" s="42"/>
    </row>
    <row r="186" spans="3:5" x14ac:dyDescent="0.25">
      <c r="C186" s="42"/>
      <c r="D186" s="42"/>
      <c r="E186" s="42"/>
    </row>
    <row r="187" spans="3:5" x14ac:dyDescent="0.25">
      <c r="C187" s="42"/>
      <c r="D187" s="42"/>
      <c r="E187" s="42"/>
    </row>
    <row r="188" spans="3:5" x14ac:dyDescent="0.25">
      <c r="C188" s="42"/>
      <c r="D188" s="42"/>
      <c r="E188" s="42"/>
    </row>
    <row r="189" spans="3:5" x14ac:dyDescent="0.25">
      <c r="C189" s="42"/>
      <c r="D189" s="42"/>
      <c r="E189" s="42"/>
    </row>
    <row r="190" spans="3:5" x14ac:dyDescent="0.25">
      <c r="C190" s="42"/>
      <c r="D190" s="42"/>
      <c r="E190" s="42"/>
    </row>
    <row r="191" spans="3:5" x14ac:dyDescent="0.25">
      <c r="C191" s="42"/>
      <c r="D191" s="42"/>
      <c r="E191" s="42"/>
    </row>
    <row r="192" spans="3:5" x14ac:dyDescent="0.25">
      <c r="C192" s="42"/>
      <c r="D192" s="42"/>
      <c r="E192" s="42"/>
    </row>
    <row r="193" spans="3:5" x14ac:dyDescent="0.25">
      <c r="C193" s="42"/>
      <c r="D193" s="42"/>
      <c r="E193" s="42"/>
    </row>
    <row r="194" spans="3:5" x14ac:dyDescent="0.25">
      <c r="C194" s="42"/>
      <c r="D194" s="42"/>
      <c r="E194" s="42"/>
    </row>
    <row r="195" spans="3:5" x14ac:dyDescent="0.25">
      <c r="C195" s="42"/>
      <c r="D195" s="42"/>
      <c r="E195" s="42"/>
    </row>
    <row r="196" spans="3:5" x14ac:dyDescent="0.25">
      <c r="C196" s="42"/>
      <c r="D196" s="42"/>
      <c r="E196" s="42"/>
    </row>
    <row r="197" spans="3:5" x14ac:dyDescent="0.25">
      <c r="C197" s="42"/>
      <c r="D197" s="42"/>
      <c r="E197" s="42"/>
    </row>
    <row r="198" spans="3:5" x14ac:dyDescent="0.25">
      <c r="C198" s="42"/>
      <c r="D198" s="42"/>
      <c r="E198" s="42"/>
    </row>
    <row r="199" spans="3:5" x14ac:dyDescent="0.25">
      <c r="C199" s="42"/>
      <c r="D199" s="42"/>
      <c r="E199" s="42"/>
    </row>
    <row r="200" spans="3:5" x14ac:dyDescent="0.25">
      <c r="C200" s="42"/>
      <c r="D200" s="42"/>
      <c r="E200" s="42"/>
    </row>
    <row r="201" spans="3:5" x14ac:dyDescent="0.25">
      <c r="C201" s="42"/>
      <c r="D201" s="42"/>
      <c r="E201" s="42"/>
    </row>
    <row r="202" spans="3:5" x14ac:dyDescent="0.25">
      <c r="C202" s="42"/>
      <c r="D202" s="42"/>
      <c r="E202" s="42"/>
    </row>
    <row r="203" spans="3:5" x14ac:dyDescent="0.25">
      <c r="C203" s="42"/>
      <c r="D203" s="42"/>
      <c r="E203" s="42"/>
    </row>
    <row r="204" spans="3:5" x14ac:dyDescent="0.25">
      <c r="C204" s="42"/>
      <c r="D204" s="42"/>
      <c r="E204" s="42"/>
    </row>
    <row r="205" spans="3:5" x14ac:dyDescent="0.25">
      <c r="C205" s="42"/>
      <c r="D205" s="42"/>
      <c r="E205" s="42"/>
    </row>
    <row r="206" spans="3:5" x14ac:dyDescent="0.25">
      <c r="C206" s="42"/>
      <c r="D206" s="42"/>
      <c r="E206" s="42"/>
    </row>
    <row r="207" spans="3:5" x14ac:dyDescent="0.25">
      <c r="C207" s="42"/>
      <c r="D207" s="42"/>
      <c r="E207" s="42"/>
    </row>
    <row r="208" spans="3:5" x14ac:dyDescent="0.25">
      <c r="C208" s="42"/>
      <c r="D208" s="42"/>
      <c r="E208" s="42"/>
    </row>
    <row r="209" spans="3:5" x14ac:dyDescent="0.25">
      <c r="C209" s="42"/>
      <c r="D209" s="42"/>
      <c r="E209" s="42"/>
    </row>
    <row r="210" spans="3:5" x14ac:dyDescent="0.25">
      <c r="C210" s="42"/>
      <c r="D210" s="42"/>
      <c r="E210" s="42"/>
    </row>
    <row r="211" spans="3:5" x14ac:dyDescent="0.25">
      <c r="C211" s="42"/>
      <c r="D211" s="42"/>
      <c r="E211" s="42"/>
    </row>
    <row r="212" spans="3:5" x14ac:dyDescent="0.25">
      <c r="C212" s="42"/>
      <c r="D212" s="42"/>
      <c r="E212" s="42"/>
    </row>
    <row r="213" spans="3:5" x14ac:dyDescent="0.25">
      <c r="C213" s="42"/>
      <c r="D213" s="42"/>
      <c r="E213" s="42"/>
    </row>
    <row r="214" spans="3:5" x14ac:dyDescent="0.25">
      <c r="C214" s="42"/>
      <c r="D214" s="42"/>
      <c r="E214" s="42"/>
    </row>
    <row r="215" spans="3:5" x14ac:dyDescent="0.25">
      <c r="C215" s="42"/>
      <c r="D215" s="42"/>
      <c r="E215" s="42"/>
    </row>
  </sheetData>
  <sheetProtection pivotTables="0"/>
  <autoFilter ref="A13:H13" xr:uid="{55E987FE-E48A-4F53-803A-A6A83F30D2C0}"/>
  <mergeCells count="5">
    <mergeCell ref="A10:F10"/>
    <mergeCell ref="A11:F11"/>
    <mergeCell ref="A1:F1"/>
    <mergeCell ref="A2:F2"/>
    <mergeCell ref="A4:F4"/>
  </mergeCells>
  <conditionalFormatting sqref="E13:E67">
    <cfRule type="cellIs" dxfId="2" priority="2" operator="between">
      <formula>17</formula>
      <formula>25</formula>
    </cfRule>
    <cfRule type="cellIs" dxfId="1" priority="3" operator="between">
      <formula>9</formula>
      <formula>16</formula>
    </cfRule>
    <cfRule type="cellIs" dxfId="0" priority="4" operator="between">
      <formula>0.2</formula>
      <formula>8</formula>
    </cfRule>
  </conditionalFormatting>
  <hyperlinks>
    <hyperlink ref="H2" location="'Indice Schede'!A1" display="Torna all'indice" xr:uid="{00000000-0004-0000-0100-000000000000}"/>
    <hyperlink ref="H4" location="'Misure riduzione del rischio'!A1" display="Vai alle Misure riduzione rischio" xr:uid="{00000000-0004-0000-0100-000001000000}"/>
  </hyperlinks>
  <pageMargins left="0.7" right="0.7" top="0.75" bottom="0.75" header="0.3" footer="0.3"/>
  <pageSetup paperSize="9" scale="44" fitToHeight="0"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45"/>
  <sheetViews>
    <sheetView zoomScaleNormal="100" zoomScaleSheetLayoutView="100" workbookViewId="0">
      <selection activeCell="A3" sqref="A3:XFD3"/>
    </sheetView>
  </sheetViews>
  <sheetFormatPr defaultRowHeight="15" x14ac:dyDescent="0.25"/>
  <cols>
    <col min="1" max="1" width="4.7109375" customWidth="1"/>
    <col min="2" max="2" width="69.5703125" style="53" customWidth="1"/>
    <col min="3" max="3" width="100.140625" style="54" customWidth="1"/>
    <col min="4" max="4" width="2.140625" customWidth="1"/>
    <col min="5" max="5" width="23.7109375" customWidth="1"/>
    <col min="6" max="6" width="43.85546875" bestFit="1" customWidth="1"/>
    <col min="7" max="7" width="42.85546875" bestFit="1" customWidth="1"/>
    <col min="8" max="8" width="41.7109375" bestFit="1" customWidth="1"/>
    <col min="9" max="9" width="44.140625" bestFit="1" customWidth="1"/>
    <col min="10" max="10" width="42.5703125" bestFit="1" customWidth="1"/>
    <col min="11" max="11" width="70" bestFit="1" customWidth="1"/>
    <col min="12" max="12" width="49.85546875" bestFit="1" customWidth="1"/>
    <col min="13" max="13" width="71.28515625" bestFit="1" customWidth="1"/>
    <col min="14" max="14" width="38.5703125" bestFit="1" customWidth="1"/>
    <col min="15" max="15" width="23.42578125" bestFit="1" customWidth="1"/>
    <col min="16" max="16" width="24.28515625" bestFit="1" customWidth="1"/>
    <col min="17" max="17" width="30.140625" bestFit="1" customWidth="1"/>
    <col min="18" max="18" width="46.85546875" bestFit="1" customWidth="1"/>
    <col min="19" max="19" width="21" bestFit="1" customWidth="1"/>
    <col min="20" max="20" width="30.7109375" bestFit="1" customWidth="1"/>
    <col min="21" max="21" width="44.140625" bestFit="1" customWidth="1"/>
    <col min="22" max="22" width="31.28515625" bestFit="1" customWidth="1"/>
    <col min="23" max="23" width="26.5703125" bestFit="1" customWidth="1"/>
    <col min="24" max="24" width="25" bestFit="1" customWidth="1"/>
    <col min="25" max="25" width="37.7109375" bestFit="1" customWidth="1"/>
    <col min="26" max="26" width="34.5703125" bestFit="1" customWidth="1"/>
    <col min="27" max="27" width="24.5703125" bestFit="1" customWidth="1"/>
    <col min="28" max="28" width="22.140625" bestFit="1" customWidth="1"/>
    <col min="29" max="29" width="44.85546875" bestFit="1" customWidth="1"/>
    <col min="30" max="30" width="39.140625" bestFit="1" customWidth="1"/>
    <col min="31" max="31" width="73.85546875" bestFit="1" customWidth="1"/>
    <col min="32" max="32" width="72" bestFit="1" customWidth="1"/>
    <col min="33" max="33" width="53.140625" bestFit="1" customWidth="1"/>
    <col min="34" max="34" width="22.140625" bestFit="1" customWidth="1"/>
    <col min="35" max="35" width="26.7109375" bestFit="1" customWidth="1"/>
    <col min="36" max="36" width="32.140625" bestFit="1" customWidth="1"/>
    <col min="37" max="37" width="32.42578125" bestFit="1" customWidth="1"/>
    <col min="38" max="38" width="37.5703125" bestFit="1" customWidth="1"/>
    <col min="39" max="39" width="36.85546875" bestFit="1" customWidth="1"/>
    <col min="40" max="40" width="23.7109375" bestFit="1" customWidth="1"/>
    <col min="41" max="41" width="32.140625" bestFit="1" customWidth="1"/>
  </cols>
  <sheetData>
    <row r="1" spans="1:5" s="40" customFormat="1" x14ac:dyDescent="0.25">
      <c r="A1"/>
      <c r="B1" s="53"/>
      <c r="C1" s="54"/>
    </row>
    <row r="2" spans="1:5" s="40" customFormat="1" ht="36.75" customHeight="1" thickBot="1" x14ac:dyDescent="0.3">
      <c r="A2"/>
      <c r="B2" s="53"/>
      <c r="C2" s="54"/>
    </row>
    <row r="3" spans="1:5" s="40" customFormat="1" ht="51.75" customHeight="1" thickBot="1" x14ac:dyDescent="0.3">
      <c r="A3"/>
      <c r="B3" s="53"/>
      <c r="C3" s="54"/>
      <c r="E3" s="59" t="s">
        <v>26</v>
      </c>
    </row>
    <row r="4" spans="1:5" s="40" customFormat="1" ht="6.75" customHeight="1" thickBot="1" x14ac:dyDescent="0.3">
      <c r="A4"/>
      <c r="B4" s="53"/>
      <c r="C4" s="54"/>
      <c r="E4" s="60"/>
    </row>
    <row r="5" spans="1:5" s="40" customFormat="1" ht="48" customHeight="1" thickBot="1" x14ac:dyDescent="0.3">
      <c r="A5"/>
      <c r="B5" s="61" t="s">
        <v>100</v>
      </c>
      <c r="C5" s="61" t="s">
        <v>108</v>
      </c>
      <c r="E5" s="59" t="s">
        <v>109</v>
      </c>
    </row>
    <row r="6" spans="1:5" s="40" customFormat="1" ht="409.5" x14ac:dyDescent="0.25">
      <c r="A6"/>
      <c r="B6" s="58" t="s">
        <v>104</v>
      </c>
      <c r="C6" s="70" t="s">
        <v>110</v>
      </c>
      <c r="D6"/>
    </row>
    <row r="7" spans="1:5" s="40" customFormat="1" ht="15" customHeight="1" x14ac:dyDescent="0.25">
      <c r="A7"/>
      <c r="B7" s="58" t="s">
        <v>105</v>
      </c>
      <c r="C7" s="70" t="s">
        <v>111</v>
      </c>
      <c r="D7"/>
    </row>
    <row r="8" spans="1:5" s="40" customFormat="1" ht="45" x14ac:dyDescent="0.25">
      <c r="A8"/>
      <c r="B8" s="58" t="s">
        <v>106</v>
      </c>
      <c r="C8" s="70" t="s">
        <v>112</v>
      </c>
      <c r="D8"/>
    </row>
    <row r="9" spans="1:5" s="40" customFormat="1" ht="45" x14ac:dyDescent="0.25">
      <c r="A9"/>
      <c r="B9" s="58" t="s">
        <v>107</v>
      </c>
      <c r="C9" s="70" t="s">
        <v>113</v>
      </c>
      <c r="D9"/>
    </row>
    <row r="10" spans="1:5" s="40" customFormat="1" x14ac:dyDescent="0.25">
      <c r="A10"/>
      <c r="B10"/>
      <c r="C10"/>
      <c r="D10"/>
    </row>
    <row r="11" spans="1:5" s="40" customFormat="1" x14ac:dyDescent="0.25">
      <c r="A11"/>
      <c r="B11"/>
      <c r="C11"/>
      <c r="D11"/>
    </row>
    <row r="12" spans="1:5" s="40" customFormat="1" x14ac:dyDescent="0.25">
      <c r="A12"/>
      <c r="B12"/>
      <c r="C12"/>
      <c r="D12"/>
    </row>
    <row r="13" spans="1:5" s="40" customFormat="1" x14ac:dyDescent="0.25">
      <c r="A13"/>
      <c r="B13"/>
      <c r="C13"/>
      <c r="D13"/>
    </row>
    <row r="14" spans="1:5" s="40" customFormat="1" x14ac:dyDescent="0.25">
      <c r="A14"/>
      <c r="B14"/>
      <c r="C14"/>
      <c r="D14"/>
    </row>
    <row r="15" spans="1:5" s="40" customFormat="1" x14ac:dyDescent="0.25">
      <c r="A15"/>
      <c r="B15"/>
      <c r="C15"/>
      <c r="D15"/>
    </row>
    <row r="16" spans="1:5" s="40" customFormat="1" x14ac:dyDescent="0.25">
      <c r="A16"/>
      <c r="B16"/>
      <c r="C16"/>
      <c r="D16"/>
    </row>
    <row r="17" spans="1:4" s="40" customFormat="1" ht="15" customHeight="1" x14ac:dyDescent="0.25">
      <c r="A17"/>
      <c r="B17"/>
      <c r="C17"/>
      <c r="D17"/>
    </row>
    <row r="18" spans="1:4" s="40" customFormat="1" x14ac:dyDescent="0.25">
      <c r="A18"/>
      <c r="B18"/>
      <c r="C18"/>
      <c r="D18"/>
    </row>
    <row r="19" spans="1:4" s="40" customFormat="1" x14ac:dyDescent="0.25">
      <c r="A19"/>
      <c r="B19"/>
      <c r="C19"/>
      <c r="D19"/>
    </row>
    <row r="20" spans="1:4" s="40" customFormat="1" x14ac:dyDescent="0.25">
      <c r="A20"/>
      <c r="B20"/>
      <c r="C20"/>
      <c r="D20"/>
    </row>
    <row r="21" spans="1:4" s="40" customFormat="1" x14ac:dyDescent="0.25">
      <c r="A21"/>
      <c r="B21"/>
      <c r="C21"/>
      <c r="D21"/>
    </row>
    <row r="22" spans="1:4" s="40" customFormat="1" x14ac:dyDescent="0.25">
      <c r="A22"/>
      <c r="B22"/>
      <c r="C22"/>
      <c r="D22"/>
    </row>
    <row r="23" spans="1:4" s="40" customFormat="1" x14ac:dyDescent="0.25">
      <c r="A23"/>
      <c r="B23"/>
      <c r="C23"/>
      <c r="D23"/>
    </row>
    <row r="24" spans="1:4" s="40" customFormat="1" x14ac:dyDescent="0.25">
      <c r="A24"/>
      <c r="B24"/>
      <c r="C24"/>
    </row>
    <row r="25" spans="1:4" s="40" customFormat="1" x14ac:dyDescent="0.25">
      <c r="A25"/>
      <c r="B25"/>
      <c r="C25"/>
    </row>
    <row r="26" spans="1:4" s="40" customFormat="1" x14ac:dyDescent="0.25">
      <c r="A26"/>
      <c r="B26"/>
      <c r="C26"/>
    </row>
    <row r="27" spans="1:4" s="40" customFormat="1" x14ac:dyDescent="0.25">
      <c r="A27"/>
      <c r="B27"/>
      <c r="C27"/>
    </row>
    <row r="28" spans="1:4" s="40" customFormat="1" x14ac:dyDescent="0.25">
      <c r="A28"/>
      <c r="B28"/>
      <c r="C28"/>
    </row>
    <row r="29" spans="1:4" s="40" customFormat="1" x14ac:dyDescent="0.25">
      <c r="A29"/>
      <c r="B29"/>
      <c r="C29"/>
    </row>
    <row r="30" spans="1:4" s="40" customFormat="1" x14ac:dyDescent="0.25">
      <c r="A30"/>
      <c r="B30"/>
      <c r="C30"/>
    </row>
    <row r="31" spans="1:4" s="40" customFormat="1" x14ac:dyDescent="0.25">
      <c r="A31"/>
      <c r="B31"/>
      <c r="C31"/>
    </row>
    <row r="32" spans="1:4" s="40" customFormat="1" x14ac:dyDescent="0.25">
      <c r="A32"/>
      <c r="B32"/>
      <c r="C32"/>
    </row>
    <row r="33" spans="1:3" s="40" customFormat="1" x14ac:dyDescent="0.25">
      <c r="A33"/>
      <c r="B33"/>
      <c r="C33"/>
    </row>
    <row r="34" spans="1:3" s="40" customFormat="1" x14ac:dyDescent="0.25">
      <c r="A34"/>
      <c r="B34"/>
      <c r="C34"/>
    </row>
    <row r="35" spans="1:3" s="40" customFormat="1" x14ac:dyDescent="0.25">
      <c r="A35"/>
      <c r="B35"/>
      <c r="C35"/>
    </row>
    <row r="36" spans="1:3" s="40" customFormat="1" x14ac:dyDescent="0.25">
      <c r="A36"/>
      <c r="B36"/>
      <c r="C36"/>
    </row>
    <row r="37" spans="1:3" s="40" customFormat="1" x14ac:dyDescent="0.25">
      <c r="A37"/>
      <c r="B37"/>
      <c r="C37"/>
    </row>
    <row r="38" spans="1:3" s="40" customFormat="1" x14ac:dyDescent="0.25">
      <c r="A38"/>
      <c r="B38"/>
      <c r="C38"/>
    </row>
    <row r="39" spans="1:3" s="40" customFormat="1" x14ac:dyDescent="0.25">
      <c r="A39"/>
      <c r="B39"/>
      <c r="C39"/>
    </row>
    <row r="40" spans="1:3" s="40" customFormat="1" x14ac:dyDescent="0.25">
      <c r="A40"/>
      <c r="B40"/>
      <c r="C40"/>
    </row>
    <row r="41" spans="1:3" s="40" customFormat="1" x14ac:dyDescent="0.25">
      <c r="A41"/>
      <c r="B41"/>
      <c r="C41"/>
    </row>
    <row r="42" spans="1:3" s="40" customFormat="1" x14ac:dyDescent="0.25">
      <c r="A42"/>
      <c r="B42"/>
      <c r="C42"/>
    </row>
    <row r="43" spans="1:3" s="40" customFormat="1" x14ac:dyDescent="0.25">
      <c r="A43"/>
      <c r="B43"/>
      <c r="C43"/>
    </row>
    <row r="44" spans="1:3" s="40" customFormat="1" x14ac:dyDescent="0.25">
      <c r="A44"/>
      <c r="B44"/>
      <c r="C44"/>
    </row>
    <row r="45" spans="1:3" s="40" customFormat="1" x14ac:dyDescent="0.25">
      <c r="A45"/>
      <c r="B45"/>
      <c r="C45"/>
    </row>
    <row r="46" spans="1:3" s="40" customFormat="1" x14ac:dyDescent="0.25">
      <c r="A46"/>
      <c r="B46"/>
      <c r="C46"/>
    </row>
    <row r="47" spans="1:3" s="40" customFormat="1" x14ac:dyDescent="0.25">
      <c r="A47"/>
      <c r="B47"/>
      <c r="C47"/>
    </row>
    <row r="48" spans="1:3" s="40" customFormat="1" x14ac:dyDescent="0.25">
      <c r="A48"/>
      <c r="B48"/>
      <c r="C48"/>
    </row>
    <row r="49" spans="1:3" s="40" customFormat="1" x14ac:dyDescent="0.25">
      <c r="A49"/>
      <c r="B49"/>
      <c r="C49"/>
    </row>
    <row r="50" spans="1:3" s="40" customFormat="1" x14ac:dyDescent="0.25">
      <c r="A50"/>
      <c r="B50"/>
      <c r="C50"/>
    </row>
    <row r="51" spans="1:3" s="40" customFormat="1" x14ac:dyDescent="0.25">
      <c r="A51"/>
      <c r="B51"/>
      <c r="C51"/>
    </row>
    <row r="52" spans="1:3" s="40" customFormat="1" x14ac:dyDescent="0.25">
      <c r="A52"/>
      <c r="B52"/>
      <c r="C52"/>
    </row>
    <row r="53" spans="1:3" s="40" customFormat="1" x14ac:dyDescent="0.25">
      <c r="A53"/>
      <c r="B53"/>
      <c r="C53"/>
    </row>
    <row r="54" spans="1:3" s="40" customFormat="1" x14ac:dyDescent="0.25">
      <c r="A54"/>
      <c r="B54"/>
      <c r="C54"/>
    </row>
    <row r="55" spans="1:3" s="40" customFormat="1" hidden="1" x14ac:dyDescent="0.25">
      <c r="A55"/>
      <c r="B55"/>
      <c r="C55"/>
    </row>
    <row r="56" spans="1:3" s="40" customFormat="1" hidden="1" x14ac:dyDescent="0.25">
      <c r="A56"/>
      <c r="B56"/>
      <c r="C56"/>
    </row>
    <row r="57" spans="1:3" s="40" customFormat="1" x14ac:dyDescent="0.25">
      <c r="A57"/>
      <c r="B57"/>
      <c r="C57"/>
    </row>
    <row r="58" spans="1:3" s="40" customFormat="1" x14ac:dyDescent="0.25">
      <c r="A58"/>
      <c r="B58"/>
      <c r="C58"/>
    </row>
    <row r="59" spans="1:3" s="40" customFormat="1" x14ac:dyDescent="0.25">
      <c r="A59"/>
      <c r="B59"/>
      <c r="C59"/>
    </row>
    <row r="60" spans="1:3" s="40" customFormat="1" x14ac:dyDescent="0.25">
      <c r="A60"/>
      <c r="B60"/>
      <c r="C60"/>
    </row>
    <row r="61" spans="1:3" s="40" customFormat="1" x14ac:dyDescent="0.25">
      <c r="A61"/>
      <c r="B61"/>
      <c r="C61"/>
    </row>
    <row r="62" spans="1:3" s="40" customFormat="1" x14ac:dyDescent="0.25">
      <c r="A62"/>
      <c r="B62"/>
      <c r="C62"/>
    </row>
    <row r="63" spans="1:3" s="40" customFormat="1" x14ac:dyDescent="0.25">
      <c r="A63"/>
      <c r="B63"/>
      <c r="C63"/>
    </row>
    <row r="64" spans="1:3" s="40" customFormat="1" x14ac:dyDescent="0.25">
      <c r="A64"/>
      <c r="B64"/>
      <c r="C64"/>
    </row>
    <row r="65" spans="1:3" s="40" customFormat="1" x14ac:dyDescent="0.25">
      <c r="A65"/>
      <c r="B65"/>
      <c r="C65"/>
    </row>
    <row r="66" spans="1:3" s="40" customFormat="1" x14ac:dyDescent="0.25">
      <c r="A66"/>
      <c r="B66"/>
      <c r="C66"/>
    </row>
    <row r="67" spans="1:3" s="40" customFormat="1" x14ac:dyDescent="0.25">
      <c r="A67"/>
      <c r="B67"/>
      <c r="C67"/>
    </row>
    <row r="68" spans="1:3" s="40" customFormat="1" x14ac:dyDescent="0.25">
      <c r="A68"/>
      <c r="B68"/>
      <c r="C68"/>
    </row>
    <row r="69" spans="1:3" s="40" customFormat="1" x14ac:dyDescent="0.25">
      <c r="A69"/>
      <c r="B69"/>
      <c r="C69"/>
    </row>
    <row r="70" spans="1:3" s="40" customFormat="1" x14ac:dyDescent="0.25">
      <c r="A70"/>
      <c r="B70"/>
      <c r="C70"/>
    </row>
    <row r="71" spans="1:3" s="40" customFormat="1" x14ac:dyDescent="0.25">
      <c r="A71"/>
      <c r="B71"/>
      <c r="C71"/>
    </row>
    <row r="72" spans="1:3" s="40" customFormat="1" x14ac:dyDescent="0.25">
      <c r="A72"/>
      <c r="B72"/>
      <c r="C72"/>
    </row>
    <row r="73" spans="1:3" s="40" customFormat="1" x14ac:dyDescent="0.25">
      <c r="A73"/>
      <c r="B73"/>
      <c r="C73"/>
    </row>
    <row r="74" spans="1:3" s="40" customFormat="1" x14ac:dyDescent="0.25">
      <c r="A74"/>
      <c r="B74"/>
      <c r="C74"/>
    </row>
    <row r="75" spans="1:3" s="40" customFormat="1" x14ac:dyDescent="0.25">
      <c r="A75"/>
      <c r="B75"/>
      <c r="C75"/>
    </row>
    <row r="76" spans="1:3" s="40" customFormat="1" x14ac:dyDescent="0.25">
      <c r="A76"/>
      <c r="B76"/>
      <c r="C76"/>
    </row>
    <row r="77" spans="1:3" s="40" customFormat="1" x14ac:dyDescent="0.25">
      <c r="A77"/>
      <c r="B77"/>
      <c r="C77"/>
    </row>
    <row r="78" spans="1:3" s="40" customFormat="1" x14ac:dyDescent="0.25">
      <c r="A78"/>
      <c r="B78"/>
      <c r="C78"/>
    </row>
    <row r="79" spans="1:3" s="40" customFormat="1" x14ac:dyDescent="0.25">
      <c r="A79"/>
      <c r="B79"/>
      <c r="C79"/>
    </row>
    <row r="80" spans="1:3" s="40" customFormat="1" x14ac:dyDescent="0.25">
      <c r="A80"/>
      <c r="B80"/>
      <c r="C80"/>
    </row>
    <row r="81" spans="1:3" s="40" customFormat="1" x14ac:dyDescent="0.25">
      <c r="A81"/>
      <c r="B81"/>
      <c r="C81"/>
    </row>
    <row r="82" spans="1:3" s="40" customFormat="1" x14ac:dyDescent="0.25">
      <c r="A82"/>
      <c r="B82"/>
      <c r="C82"/>
    </row>
    <row r="83" spans="1:3" s="40" customFormat="1" x14ac:dyDescent="0.25">
      <c r="A83"/>
      <c r="B83"/>
      <c r="C83"/>
    </row>
    <row r="84" spans="1:3" s="40" customFormat="1" x14ac:dyDescent="0.25">
      <c r="A84"/>
      <c r="B84"/>
      <c r="C84"/>
    </row>
    <row r="85" spans="1:3" s="40" customFormat="1" x14ac:dyDescent="0.25">
      <c r="A85"/>
      <c r="B85"/>
      <c r="C85"/>
    </row>
    <row r="86" spans="1:3" s="40" customFormat="1" ht="15.75" thickBot="1" x14ac:dyDescent="0.3">
      <c r="A86"/>
      <c r="B86" s="68" t="s">
        <v>114</v>
      </c>
      <c r="C86" s="67" t="s">
        <v>115</v>
      </c>
    </row>
    <row r="87" spans="1:3" s="40" customFormat="1" ht="15.75" thickBot="1" x14ac:dyDescent="0.3">
      <c r="A87"/>
      <c r="B87" s="68"/>
      <c r="C87" s="67"/>
    </row>
    <row r="88" spans="1:3" s="40" customFormat="1" ht="15.75" thickBot="1" x14ac:dyDescent="0.3">
      <c r="A88"/>
      <c r="B88" s="68"/>
      <c r="C88" s="67"/>
    </row>
    <row r="89" spans="1:3" s="40" customFormat="1" ht="15.75" thickBot="1" x14ac:dyDescent="0.3">
      <c r="A89"/>
      <c r="B89" s="68"/>
      <c r="C89" s="67"/>
    </row>
    <row r="90" spans="1:3" s="40" customFormat="1" ht="15.75" thickBot="1" x14ac:dyDescent="0.3">
      <c r="A90"/>
      <c r="B90" s="69"/>
      <c r="C90" s="67"/>
    </row>
    <row r="91" spans="1:3" s="40" customFormat="1" x14ac:dyDescent="0.25">
      <c r="A91"/>
      <c r="B91"/>
      <c r="C91" s="51"/>
    </row>
    <row r="92" spans="1:3" s="40" customFormat="1" x14ac:dyDescent="0.25">
      <c r="A92"/>
      <c r="B92"/>
      <c r="C92" s="51"/>
    </row>
    <row r="93" spans="1:3" s="40" customFormat="1" x14ac:dyDescent="0.25">
      <c r="A93"/>
      <c r="B93"/>
      <c r="C93" s="51"/>
    </row>
    <row r="94" spans="1:3" s="40" customFormat="1" x14ac:dyDescent="0.25">
      <c r="A94"/>
      <c r="B94"/>
      <c r="C94" s="51"/>
    </row>
    <row r="95" spans="1:3" s="40" customFormat="1" x14ac:dyDescent="0.25">
      <c r="A95"/>
      <c r="B95"/>
      <c r="C95" s="51"/>
    </row>
    <row r="96" spans="1:3" s="40" customFormat="1" x14ac:dyDescent="0.25">
      <c r="A96"/>
      <c r="B96"/>
      <c r="C96" s="51"/>
    </row>
    <row r="97" spans="1:3" s="40" customFormat="1" x14ac:dyDescent="0.25">
      <c r="A97"/>
      <c r="B97"/>
      <c r="C97" s="51"/>
    </row>
    <row r="98" spans="1:3" s="40" customFormat="1" x14ac:dyDescent="0.25">
      <c r="A98"/>
      <c r="B98"/>
      <c r="C98" s="51"/>
    </row>
    <row r="99" spans="1:3" s="40" customFormat="1" x14ac:dyDescent="0.25">
      <c r="A99"/>
      <c r="B99"/>
      <c r="C99" s="51"/>
    </row>
    <row r="100" spans="1:3" s="40" customFormat="1" x14ac:dyDescent="0.25">
      <c r="A100"/>
      <c r="B100"/>
      <c r="C100" s="51"/>
    </row>
    <row r="101" spans="1:3" s="40" customFormat="1" x14ac:dyDescent="0.25">
      <c r="A101"/>
      <c r="B101"/>
      <c r="C101" s="51"/>
    </row>
    <row r="102" spans="1:3" s="40" customFormat="1" x14ac:dyDescent="0.25">
      <c r="A102"/>
      <c r="B102"/>
      <c r="C102" s="51"/>
    </row>
    <row r="103" spans="1:3" s="40" customFormat="1" x14ac:dyDescent="0.25">
      <c r="A103"/>
      <c r="B103"/>
      <c r="C103" s="51"/>
    </row>
    <row r="104" spans="1:3" s="40" customFormat="1" x14ac:dyDescent="0.25">
      <c r="A104"/>
      <c r="B104"/>
      <c r="C104" s="51"/>
    </row>
    <row r="105" spans="1:3" s="40" customFormat="1" x14ac:dyDescent="0.25">
      <c r="A105"/>
      <c r="B105"/>
      <c r="C105" s="51"/>
    </row>
    <row r="106" spans="1:3" s="40" customFormat="1" x14ac:dyDescent="0.25">
      <c r="A106"/>
      <c r="B106"/>
      <c r="C106" s="51"/>
    </row>
    <row r="107" spans="1:3" s="40" customFormat="1" x14ac:dyDescent="0.25">
      <c r="A107"/>
      <c r="B107"/>
      <c r="C107" s="51"/>
    </row>
    <row r="108" spans="1:3" s="40" customFormat="1" x14ac:dyDescent="0.25">
      <c r="A108"/>
      <c r="B108"/>
      <c r="C108" s="51"/>
    </row>
    <row r="109" spans="1:3" s="40" customFormat="1" x14ac:dyDescent="0.25">
      <c r="A109"/>
      <c r="B109" s="53"/>
      <c r="C109" s="53"/>
    </row>
    <row r="110" spans="1:3" s="40" customFormat="1" x14ac:dyDescent="0.25">
      <c r="A110"/>
      <c r="B110" s="53"/>
      <c r="C110" s="53"/>
    </row>
    <row r="111" spans="1:3" s="40" customFormat="1" x14ac:dyDescent="0.25">
      <c r="A111"/>
      <c r="B111" s="53"/>
      <c r="C111" s="54"/>
    </row>
    <row r="112" spans="1:3" s="40" customFormat="1" x14ac:dyDescent="0.25">
      <c r="A112"/>
      <c r="B112" s="53"/>
      <c r="C112" s="54"/>
    </row>
    <row r="113" spans="1:3" s="40" customFormat="1" x14ac:dyDescent="0.25">
      <c r="A113"/>
      <c r="B113" s="53"/>
      <c r="C113" s="54"/>
    </row>
    <row r="114" spans="1:3" s="40" customFormat="1" x14ac:dyDescent="0.25">
      <c r="A114"/>
      <c r="B114" s="53"/>
      <c r="C114" s="54"/>
    </row>
    <row r="115" spans="1:3" s="40" customFormat="1" x14ac:dyDescent="0.25">
      <c r="A115"/>
      <c r="B115" s="53"/>
      <c r="C115" s="54"/>
    </row>
    <row r="116" spans="1:3" s="40" customFormat="1" x14ac:dyDescent="0.25">
      <c r="A116"/>
      <c r="B116" s="53"/>
      <c r="C116" s="54"/>
    </row>
    <row r="117" spans="1:3" s="40" customFormat="1" x14ac:dyDescent="0.25">
      <c r="A117"/>
      <c r="B117" s="53"/>
      <c r="C117" s="54"/>
    </row>
    <row r="118" spans="1:3" s="40" customFormat="1" x14ac:dyDescent="0.25">
      <c r="A118"/>
      <c r="B118" s="53"/>
      <c r="C118" s="54"/>
    </row>
    <row r="119" spans="1:3" s="40" customFormat="1" x14ac:dyDescent="0.25">
      <c r="A119"/>
      <c r="B119" s="53"/>
      <c r="C119" s="54"/>
    </row>
    <row r="120" spans="1:3" s="40" customFormat="1" x14ac:dyDescent="0.25">
      <c r="A120"/>
      <c r="B120" s="53"/>
      <c r="C120" s="54"/>
    </row>
    <row r="121" spans="1:3" s="40" customFormat="1" x14ac:dyDescent="0.25">
      <c r="A121"/>
      <c r="B121" s="53"/>
      <c r="C121" s="54"/>
    </row>
    <row r="122" spans="1:3" s="40" customFormat="1" x14ac:dyDescent="0.25">
      <c r="A122"/>
      <c r="B122" s="53"/>
      <c r="C122" s="54"/>
    </row>
    <row r="123" spans="1:3" s="40" customFormat="1" x14ac:dyDescent="0.25">
      <c r="A123"/>
      <c r="B123" s="53"/>
      <c r="C123" s="54"/>
    </row>
    <row r="124" spans="1:3" s="40" customFormat="1" x14ac:dyDescent="0.25">
      <c r="A124"/>
      <c r="B124" s="53"/>
      <c r="C124" s="54"/>
    </row>
    <row r="125" spans="1:3" s="40" customFormat="1" x14ac:dyDescent="0.25">
      <c r="A125"/>
      <c r="B125" s="53"/>
      <c r="C125" s="54"/>
    </row>
    <row r="126" spans="1:3" s="40" customFormat="1" x14ac:dyDescent="0.25">
      <c r="A126"/>
      <c r="B126" s="53"/>
      <c r="C126" s="54"/>
    </row>
    <row r="127" spans="1:3" s="40" customFormat="1" x14ac:dyDescent="0.25">
      <c r="A127"/>
      <c r="B127" s="53"/>
      <c r="C127" s="54"/>
    </row>
    <row r="128" spans="1:3" s="40" customFormat="1" x14ac:dyDescent="0.25">
      <c r="A128"/>
      <c r="B128" s="53"/>
      <c r="C128" s="54"/>
    </row>
    <row r="129" spans="1:3" s="40" customFormat="1" x14ac:dyDescent="0.25">
      <c r="A129"/>
      <c r="B129" s="53"/>
      <c r="C129" s="54"/>
    </row>
    <row r="130" spans="1:3" s="40" customFormat="1" x14ac:dyDescent="0.25">
      <c r="A130"/>
      <c r="B130" s="53"/>
      <c r="C130" s="54"/>
    </row>
    <row r="131" spans="1:3" s="40" customFormat="1" x14ac:dyDescent="0.25">
      <c r="A131"/>
      <c r="B131" s="53"/>
      <c r="C131" s="54"/>
    </row>
    <row r="132" spans="1:3" s="40" customFormat="1" x14ac:dyDescent="0.25">
      <c r="A132"/>
      <c r="B132" s="53"/>
      <c r="C132" s="54"/>
    </row>
    <row r="133" spans="1:3" s="40" customFormat="1" x14ac:dyDescent="0.25">
      <c r="A133"/>
      <c r="B133" s="53"/>
      <c r="C133" s="54"/>
    </row>
    <row r="134" spans="1:3" s="40" customFormat="1" x14ac:dyDescent="0.25">
      <c r="A134"/>
      <c r="B134" s="53"/>
      <c r="C134" s="54"/>
    </row>
    <row r="135" spans="1:3" s="40" customFormat="1" x14ac:dyDescent="0.25">
      <c r="A135"/>
      <c r="B135" s="53"/>
      <c r="C135" s="54"/>
    </row>
    <row r="136" spans="1:3" s="40" customFormat="1" x14ac:dyDescent="0.25">
      <c r="A136"/>
      <c r="B136" s="53"/>
      <c r="C136" s="54"/>
    </row>
    <row r="137" spans="1:3" s="40" customFormat="1" x14ac:dyDescent="0.25">
      <c r="A137"/>
      <c r="B137" s="53"/>
      <c r="C137" s="54"/>
    </row>
    <row r="138" spans="1:3" s="40" customFormat="1" x14ac:dyDescent="0.25">
      <c r="A138"/>
      <c r="B138" s="53"/>
      <c r="C138" s="54"/>
    </row>
    <row r="139" spans="1:3" s="40" customFormat="1" x14ac:dyDescent="0.25">
      <c r="A139"/>
      <c r="B139" s="53"/>
      <c r="C139" s="54"/>
    </row>
    <row r="140" spans="1:3" s="40" customFormat="1" x14ac:dyDescent="0.25">
      <c r="A140"/>
      <c r="B140" s="53"/>
      <c r="C140" s="54"/>
    </row>
    <row r="141" spans="1:3" s="40" customFormat="1" x14ac:dyDescent="0.25">
      <c r="A141"/>
      <c r="B141" s="53"/>
      <c r="C141" s="54"/>
    </row>
    <row r="142" spans="1:3" s="40" customFormat="1" x14ac:dyDescent="0.25">
      <c r="A142"/>
      <c r="B142" s="53"/>
      <c r="C142" s="54"/>
    </row>
    <row r="143" spans="1:3" s="40" customFormat="1" x14ac:dyDescent="0.25">
      <c r="A143"/>
      <c r="B143" s="53"/>
      <c r="C143" s="54"/>
    </row>
    <row r="144" spans="1:3" s="40" customFormat="1" x14ac:dyDescent="0.25">
      <c r="A144"/>
      <c r="B144" s="53"/>
      <c r="C144" s="54"/>
    </row>
    <row r="145" spans="1:3" s="40" customFormat="1" x14ac:dyDescent="0.25">
      <c r="A145"/>
      <c r="B145" s="53"/>
      <c r="C145" s="54"/>
    </row>
  </sheetData>
  <sheetProtection deleteRows="0" pivotTables="0"/>
  <hyperlinks>
    <hyperlink ref="E3" location="'Indice Schede'!A1" display="Torna all'indice" xr:uid="{00000000-0004-0000-0200-000000000000}"/>
    <hyperlink ref="E5" location="'Prospetto Finale'!A1" display="Vai prospetto finale" xr:uid="{00000000-0004-0000-0200-000001000000}"/>
  </hyperlinks>
  <pageMargins left="0.7" right="0.7" top="0.75" bottom="0.75" header="0.3" footer="0.3"/>
  <pageSetup paperSize="9" scale="54" fitToHeight="0"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Foglio3"/>
  <dimension ref="A1:H65"/>
  <sheetViews>
    <sheetView topLeftCell="A47" zoomScaleNormal="100" zoomScaleSheetLayoutView="100" workbookViewId="0">
      <selection activeCell="A48" sqref="A48"/>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Schede'!B12,"non utilizzata")</f>
        <v>1</v>
      </c>
      <c r="D2" s="96" t="s">
        <v>21</v>
      </c>
      <c r="E2" s="97"/>
      <c r="F2" s="57" t="s">
        <v>23</v>
      </c>
      <c r="H2" t="s">
        <v>23</v>
      </c>
    </row>
    <row r="3" spans="1:8" ht="45" customHeight="1" thickBot="1" x14ac:dyDescent="0.3">
      <c r="A3" s="98" t="s">
        <v>116</v>
      </c>
      <c r="B3" s="99"/>
      <c r="H3" t="s">
        <v>22</v>
      </c>
    </row>
    <row r="4" spans="1:8" ht="31.5" customHeight="1" thickBot="1" x14ac:dyDescent="0.3">
      <c r="A4" s="87" t="s">
        <v>25</v>
      </c>
      <c r="B4" s="95"/>
      <c r="D4" s="100" t="s">
        <v>26</v>
      </c>
      <c r="E4" s="101"/>
      <c r="F4" s="102"/>
    </row>
    <row r="5" spans="1:8" ht="15.75" thickBot="1" x14ac:dyDescent="0.3">
      <c r="A5" s="16" t="s">
        <v>27</v>
      </c>
      <c r="B5" s="17" t="s">
        <v>28</v>
      </c>
      <c r="G5" s="9" t="s">
        <v>29</v>
      </c>
      <c r="H5" t="s">
        <v>30</v>
      </c>
    </row>
    <row r="6" spans="1:8" ht="30" customHeight="1" thickBot="1" x14ac:dyDescent="0.3">
      <c r="A6" s="91" t="s">
        <v>31</v>
      </c>
      <c r="B6" s="92"/>
      <c r="G6" s="10" t="s">
        <v>32</v>
      </c>
      <c r="H6">
        <v>1</v>
      </c>
    </row>
    <row r="7" spans="1:8" ht="30" customHeight="1" thickBot="1" x14ac:dyDescent="0.3">
      <c r="A7" s="24" t="s">
        <v>33</v>
      </c>
      <c r="B7" s="55" t="s">
        <v>34</v>
      </c>
      <c r="G7" s="8" t="s">
        <v>34</v>
      </c>
      <c r="H7">
        <v>2</v>
      </c>
    </row>
    <row r="8" spans="1:8" ht="30" customHeight="1" thickBot="1" x14ac:dyDescent="0.3">
      <c r="A8" s="23" t="s">
        <v>35</v>
      </c>
      <c r="B8" s="22">
        <f>VLOOKUP(B7,G5:H10,2,FALSE)</f>
        <v>2</v>
      </c>
      <c r="G8" s="7" t="s">
        <v>36</v>
      </c>
      <c r="H8">
        <v>3</v>
      </c>
    </row>
    <row r="9" spans="1:8" ht="30" customHeight="1" thickBot="1" x14ac:dyDescent="0.3">
      <c r="A9" s="91" t="s">
        <v>37</v>
      </c>
      <c r="B9" s="92"/>
      <c r="G9" s="7" t="s">
        <v>38</v>
      </c>
      <c r="H9">
        <v>4</v>
      </c>
    </row>
    <row r="10" spans="1:8" ht="30" customHeight="1" thickBot="1" x14ac:dyDescent="0.3">
      <c r="A10" s="25" t="s">
        <v>117</v>
      </c>
      <c r="B10" s="56" t="s">
        <v>43</v>
      </c>
      <c r="G10" s="7" t="s">
        <v>40</v>
      </c>
      <c r="H10">
        <v>5</v>
      </c>
    </row>
    <row r="11" spans="1:8" ht="30" customHeight="1" thickBot="1" x14ac:dyDescent="0.3">
      <c r="A11" s="26" t="s">
        <v>35</v>
      </c>
      <c r="B11" s="22">
        <f>VLOOKUP(B10,G13:H15,2,FALSE)</f>
        <v>2</v>
      </c>
    </row>
    <row r="12" spans="1:8" ht="30" customHeight="1" x14ac:dyDescent="0.25">
      <c r="A12" s="91" t="s">
        <v>41</v>
      </c>
      <c r="B12" s="92"/>
      <c r="G12" s="12"/>
    </row>
    <row r="13" spans="1:8" ht="30" customHeight="1" thickBot="1" x14ac:dyDescent="0.3">
      <c r="A13" s="27" t="s">
        <v>118</v>
      </c>
      <c r="B13" s="56" t="s">
        <v>48</v>
      </c>
      <c r="G13" s="7" t="s">
        <v>29</v>
      </c>
      <c r="H13" t="s">
        <v>30</v>
      </c>
    </row>
    <row r="14" spans="1:8" ht="30" customHeight="1" thickBot="1" x14ac:dyDescent="0.3">
      <c r="A14" s="26" t="s">
        <v>35</v>
      </c>
      <c r="B14" s="22">
        <v>1</v>
      </c>
      <c r="G14" s="7" t="s">
        <v>43</v>
      </c>
      <c r="H14">
        <v>2</v>
      </c>
    </row>
    <row r="15" spans="1:8" ht="30" customHeight="1" thickBot="1" x14ac:dyDescent="0.3">
      <c r="A15" s="91" t="s">
        <v>44</v>
      </c>
      <c r="B15" s="92"/>
      <c r="G15" s="7" t="s">
        <v>45</v>
      </c>
      <c r="H15">
        <v>5</v>
      </c>
    </row>
    <row r="16" spans="1:8" ht="39" customHeight="1" x14ac:dyDescent="0.25">
      <c r="A16" s="28" t="s">
        <v>46</v>
      </c>
      <c r="B16" s="55" t="s">
        <v>54</v>
      </c>
    </row>
    <row r="17" spans="1:8" ht="30" customHeight="1" thickBot="1" x14ac:dyDescent="0.3">
      <c r="A17" s="15" t="s">
        <v>35</v>
      </c>
      <c r="B17" s="30">
        <f>VLOOKUP(B16,G22:H25,2,FALSE)</f>
        <v>1</v>
      </c>
      <c r="G17" s="7" t="s">
        <v>29</v>
      </c>
      <c r="H17" t="s">
        <v>30</v>
      </c>
    </row>
    <row r="18" spans="1:8" ht="30" customHeight="1" thickBot="1" x14ac:dyDescent="0.3">
      <c r="A18" s="91" t="s">
        <v>47</v>
      </c>
      <c r="B18" s="92"/>
      <c r="G18" s="11" t="s">
        <v>48</v>
      </c>
      <c r="H18">
        <v>1</v>
      </c>
    </row>
    <row r="19" spans="1:8" ht="30" customHeight="1" thickBot="1" x14ac:dyDescent="0.3">
      <c r="A19" s="29" t="s">
        <v>49</v>
      </c>
      <c r="B19" s="55" t="s">
        <v>61</v>
      </c>
      <c r="G19" s="11" t="s">
        <v>50</v>
      </c>
      <c r="H19">
        <v>3</v>
      </c>
    </row>
    <row r="20" spans="1:8" ht="30" customHeight="1" thickBot="1" x14ac:dyDescent="0.3">
      <c r="A20" s="15" t="s">
        <v>35</v>
      </c>
      <c r="B20" s="30">
        <f>VLOOKUP(B19,G27:H29,2,FALSE)</f>
        <v>1</v>
      </c>
      <c r="G20" s="11" t="s">
        <v>51</v>
      </c>
      <c r="H20">
        <v>5</v>
      </c>
    </row>
    <row r="21" spans="1:8" ht="30" customHeight="1" x14ac:dyDescent="0.25">
      <c r="A21" s="91" t="s">
        <v>52</v>
      </c>
      <c r="B21" s="92"/>
    </row>
    <row r="22" spans="1:8" ht="30" customHeight="1" thickBot="1" x14ac:dyDescent="0.3">
      <c r="A22" s="29" t="s">
        <v>53</v>
      </c>
      <c r="B22" s="55"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1.3333333333333333</v>
      </c>
      <c r="G24" s="13" t="s">
        <v>56</v>
      </c>
      <c r="H24">
        <v>3</v>
      </c>
    </row>
    <row r="25" spans="1:8" ht="30" customHeight="1" thickBot="1" x14ac:dyDescent="0.3">
      <c r="A25" s="93" t="s">
        <v>57</v>
      </c>
      <c r="B25" s="94"/>
      <c r="G25" s="11" t="s">
        <v>58</v>
      </c>
      <c r="H25">
        <v>5</v>
      </c>
    </row>
    <row r="26" spans="1:8" ht="9.75" customHeight="1" thickBot="1" x14ac:dyDescent="0.3"/>
    <row r="27" spans="1:8" ht="30" customHeight="1" thickBot="1" x14ac:dyDescent="0.3">
      <c r="A27" s="87" t="s">
        <v>59</v>
      </c>
      <c r="B27" s="95"/>
      <c r="G27" s="7" t="s">
        <v>29</v>
      </c>
      <c r="H27" t="s">
        <v>30</v>
      </c>
    </row>
    <row r="28" spans="1:8" ht="30" customHeight="1" thickBot="1" x14ac:dyDescent="0.3">
      <c r="A28" s="91" t="s">
        <v>60</v>
      </c>
      <c r="B28" s="92"/>
      <c r="G28" s="11" t="s">
        <v>61</v>
      </c>
      <c r="H28">
        <v>1</v>
      </c>
    </row>
    <row r="29" spans="1:8" ht="66.75" customHeight="1" thickBot="1" x14ac:dyDescent="0.3">
      <c r="A29" s="29" t="s">
        <v>119</v>
      </c>
      <c r="B29" s="55" t="s">
        <v>75</v>
      </c>
      <c r="G29" s="11" t="s">
        <v>63</v>
      </c>
      <c r="H29">
        <v>5</v>
      </c>
    </row>
    <row r="30" spans="1:8" ht="30" customHeight="1" thickBot="1" x14ac:dyDescent="0.3">
      <c r="A30" s="15" t="s">
        <v>35</v>
      </c>
      <c r="B30" s="30">
        <f>VLOOKUP(B29,G38:H43,2,FALSE)</f>
        <v>1</v>
      </c>
    </row>
    <row r="31" spans="1:8" ht="30" customHeight="1" thickBot="1" x14ac:dyDescent="0.3">
      <c r="A31" s="91" t="s">
        <v>64</v>
      </c>
      <c r="B31" s="92"/>
      <c r="G31" s="7" t="s">
        <v>29</v>
      </c>
      <c r="H31" t="s">
        <v>30</v>
      </c>
    </row>
    <row r="32" spans="1:8" ht="42" customHeight="1" thickBot="1" x14ac:dyDescent="0.3">
      <c r="A32" s="29" t="s">
        <v>120</v>
      </c>
      <c r="B32" s="55"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91" t="s">
        <v>68</v>
      </c>
      <c r="B34" s="92"/>
      <c r="G34" s="11" t="s">
        <v>69</v>
      </c>
      <c r="H34">
        <v>3</v>
      </c>
    </row>
    <row r="35" spans="1:8" ht="30" customHeight="1" thickBot="1" x14ac:dyDescent="0.3">
      <c r="A35" s="29" t="s">
        <v>70</v>
      </c>
      <c r="B35" s="55" t="s">
        <v>86</v>
      </c>
      <c r="G35" s="11" t="s">
        <v>71</v>
      </c>
      <c r="H35">
        <v>4</v>
      </c>
    </row>
    <row r="36" spans="1:8" ht="30" customHeight="1" thickBot="1" x14ac:dyDescent="0.3">
      <c r="A36" s="15" t="s">
        <v>35</v>
      </c>
      <c r="B36" s="30">
        <f>VLOOKUP(B35,G45:H51,2,FALSE)</f>
        <v>1</v>
      </c>
      <c r="G36" s="11" t="s">
        <v>72</v>
      </c>
      <c r="H36">
        <v>5</v>
      </c>
    </row>
    <row r="37" spans="1:8" ht="30" customHeight="1" x14ac:dyDescent="0.25">
      <c r="A37" s="91" t="s">
        <v>73</v>
      </c>
      <c r="B37" s="92"/>
    </row>
    <row r="38" spans="1:8" ht="30" customHeight="1" thickBot="1" x14ac:dyDescent="0.3">
      <c r="A38" s="29" t="s">
        <v>74</v>
      </c>
      <c r="B38" s="55" t="s">
        <v>94</v>
      </c>
      <c r="G38" s="7" t="s">
        <v>29</v>
      </c>
      <c r="H38" t="s">
        <v>30</v>
      </c>
    </row>
    <row r="39" spans="1:8" ht="30" customHeight="1" thickBot="1" x14ac:dyDescent="0.3">
      <c r="A39" s="15" t="s">
        <v>35</v>
      </c>
      <c r="B39" s="30">
        <f>VLOOKUP(B38,G53:H58,2,FALSE)</f>
        <v>4</v>
      </c>
      <c r="G39" s="7" t="s">
        <v>75</v>
      </c>
      <c r="H39">
        <v>1</v>
      </c>
    </row>
    <row r="40" spans="1:8" ht="30" customHeight="1" thickBot="1" x14ac:dyDescent="0.3">
      <c r="A40" s="32" t="s">
        <v>76</v>
      </c>
      <c r="B40" s="31">
        <f>IFERROR((B30+B33+B36+B39)/4,"-")</f>
        <v>1.75</v>
      </c>
      <c r="G40" s="7" t="s">
        <v>77</v>
      </c>
      <c r="H40">
        <v>2</v>
      </c>
    </row>
    <row r="41" spans="1:8" ht="30" customHeight="1" thickBot="1" x14ac:dyDescent="0.3">
      <c r="A41" s="93" t="s">
        <v>78</v>
      </c>
      <c r="B41" s="94"/>
      <c r="G41" s="7" t="s">
        <v>79</v>
      </c>
      <c r="H41">
        <v>3</v>
      </c>
    </row>
    <row r="42" spans="1:8" ht="30" customHeight="1" thickBot="1" x14ac:dyDescent="0.3">
      <c r="A42" s="20"/>
      <c r="B42" s="20"/>
      <c r="G42" s="7" t="s">
        <v>80</v>
      </c>
      <c r="H42">
        <v>4</v>
      </c>
    </row>
    <row r="43" spans="1:8" ht="30" customHeight="1" thickBot="1" x14ac:dyDescent="0.3">
      <c r="A43" s="87" t="s">
        <v>81</v>
      </c>
      <c r="B43" s="88"/>
      <c r="G43" s="7" t="s">
        <v>82</v>
      </c>
      <c r="H43">
        <v>5</v>
      </c>
    </row>
    <row r="44" spans="1:8" ht="30" customHeight="1" thickBot="1" x14ac:dyDescent="0.3">
      <c r="A44" s="33" t="s">
        <v>83</v>
      </c>
      <c r="B44" s="31">
        <f>IF(OR(B8="-",B11="-",B14="-",B17="-",B20="-",B23="-",B30="-",B33="-",B36="-",B39="-"),"Presenti campi non compilati",IFERROR(B24*B40,"-"))</f>
        <v>2.333333333333333</v>
      </c>
    </row>
    <row r="45" spans="1:8" ht="30" customHeight="1" thickBot="1" x14ac:dyDescent="0.3">
      <c r="G45" s="7" t="s">
        <v>29</v>
      </c>
      <c r="H45" t="s">
        <v>30</v>
      </c>
    </row>
    <row r="46" spans="1:8" ht="30" customHeight="1" thickBot="1" x14ac:dyDescent="0.3">
      <c r="A46" s="87" t="s">
        <v>84</v>
      </c>
      <c r="B46" s="88"/>
      <c r="G46" s="7" t="s">
        <v>85</v>
      </c>
      <c r="H46">
        <v>0</v>
      </c>
    </row>
    <row r="47" spans="1:8" ht="405" customHeight="1" thickBot="1" x14ac:dyDescent="0.3">
      <c r="A47" s="89" t="s">
        <v>121</v>
      </c>
      <c r="B47" s="90"/>
      <c r="G47" s="7" t="s">
        <v>86</v>
      </c>
      <c r="H47">
        <v>1</v>
      </c>
    </row>
    <row r="48" spans="1:8" ht="12" customHeight="1" thickBot="1" x14ac:dyDescent="0.3">
      <c r="G48" s="7" t="s">
        <v>87</v>
      </c>
      <c r="H48">
        <v>2</v>
      </c>
    </row>
    <row r="49" spans="7:8" ht="30" customHeight="1" thickBot="1" x14ac:dyDescent="0.3">
      <c r="G49" s="7" t="s">
        <v>88</v>
      </c>
      <c r="H49">
        <v>3</v>
      </c>
    </row>
    <row r="50" spans="7:8" ht="30" customHeight="1" thickBot="1" x14ac:dyDescent="0.3">
      <c r="G50" s="7" t="s">
        <v>89</v>
      </c>
      <c r="H50">
        <v>4</v>
      </c>
    </row>
    <row r="51" spans="7:8" ht="30" customHeight="1" thickBot="1" x14ac:dyDescent="0.3">
      <c r="G51" s="7" t="s">
        <v>90</v>
      </c>
      <c r="H51">
        <v>5</v>
      </c>
    </row>
    <row r="52" spans="7:8" ht="30" customHeight="1" x14ac:dyDescent="0.25"/>
    <row r="53" spans="7:8" ht="30" customHeight="1" thickBot="1" x14ac:dyDescent="0.3">
      <c r="G53" s="7" t="s">
        <v>29</v>
      </c>
      <c r="H53" t="s">
        <v>30</v>
      </c>
    </row>
    <row r="54" spans="7:8" ht="30" customHeight="1" thickBot="1" x14ac:dyDescent="0.3">
      <c r="G54" s="7" t="s">
        <v>91</v>
      </c>
      <c r="H54">
        <v>1</v>
      </c>
    </row>
    <row r="55" spans="7:8" ht="30" customHeight="1" thickBot="1" x14ac:dyDescent="0.3">
      <c r="G55" s="7" t="s">
        <v>92</v>
      </c>
      <c r="H55">
        <v>2</v>
      </c>
    </row>
    <row r="56" spans="7:8" ht="30" customHeight="1" thickBot="1" x14ac:dyDescent="0.3">
      <c r="G56" s="7" t="s">
        <v>93</v>
      </c>
      <c r="H56">
        <v>3</v>
      </c>
    </row>
    <row r="57" spans="7:8" ht="30" customHeight="1" thickBot="1" x14ac:dyDescent="0.3">
      <c r="G57" s="7" t="s">
        <v>94</v>
      </c>
      <c r="H57">
        <v>4</v>
      </c>
    </row>
    <row r="58" spans="7:8" ht="30" customHeight="1" thickBot="1" x14ac:dyDescent="0.3">
      <c r="G58" s="7" t="s">
        <v>95</v>
      </c>
      <c r="H58">
        <v>5</v>
      </c>
    </row>
    <row r="59" spans="7:8" ht="30" customHeight="1" x14ac:dyDescent="0.25"/>
    <row r="60" spans="7:8" ht="30" customHeight="1" x14ac:dyDescent="0.25"/>
    <row r="61" spans="7:8" ht="30" customHeight="1" x14ac:dyDescent="0.25"/>
    <row r="62" spans="7:8" ht="30" customHeight="1" x14ac:dyDescent="0.25"/>
    <row r="63" spans="7:8" ht="30" customHeight="1" x14ac:dyDescent="0.25"/>
    <row r="64" spans="7:8" ht="30" customHeight="1" x14ac:dyDescent="0.25"/>
    <row r="65" ht="30" customHeight="1" x14ac:dyDescent="0.25"/>
  </sheetData>
  <mergeCells count="20">
    <mergeCell ref="A31:B31"/>
    <mergeCell ref="A34:B34"/>
    <mergeCell ref="A37:B37"/>
    <mergeCell ref="A47:B47"/>
    <mergeCell ref="A46:B46"/>
    <mergeCell ref="A41:B41"/>
    <mergeCell ref="A43:B43"/>
    <mergeCell ref="A28:B28"/>
    <mergeCell ref="D2:E2"/>
    <mergeCell ref="D4:F4"/>
    <mergeCell ref="A27:B27"/>
    <mergeCell ref="A3:B3"/>
    <mergeCell ref="A4:B4"/>
    <mergeCell ref="A25:B25"/>
    <mergeCell ref="A6:B6"/>
    <mergeCell ref="A9:B9"/>
    <mergeCell ref="A12:B12"/>
    <mergeCell ref="A15:B15"/>
    <mergeCell ref="A18:B18"/>
    <mergeCell ref="A21:B21"/>
  </mergeCells>
  <dataValidations count="11">
    <dataValidation type="list" allowBlank="1" showInputMessage="1" showErrorMessage="1" promptTitle="Criterio" prompt="Selezionare una delle possibili opzioni dal menu a tendina" sqref="B10" xr:uid="{00000000-0002-0000-0300-000000000000}">
      <formula1>$G$13:$G$15</formula1>
    </dataValidation>
    <dataValidation type="list" allowBlank="1" showInputMessage="1" showErrorMessage="1" promptTitle="Criterio" prompt="Selezionare una delle possibili opzioni dal menu a tendina" sqref="B13" xr:uid="{00000000-0002-0000-0300-000001000000}">
      <formula1>$G$17:$G$20</formula1>
    </dataValidation>
    <dataValidation type="list" allowBlank="1" showInputMessage="1" showErrorMessage="1" promptTitle="Criterio" prompt="Selezionare una delle possibili opzioni dal menu a tendina" sqref="B7" xr:uid="{00000000-0002-0000-0300-000002000000}">
      <formula1>$G$5:$G$10</formula1>
    </dataValidation>
    <dataValidation type="list" allowBlank="1" showInputMessage="1" showErrorMessage="1" promptTitle="Criterio" prompt="Selezionare una delle possibili opzioni dal menu a tendina" sqref="B16" xr:uid="{00000000-0002-0000-0300-000003000000}">
      <formula1>$G$22:$G$25</formula1>
    </dataValidation>
    <dataValidation type="list" allowBlank="1" showInputMessage="1" showErrorMessage="1" promptTitle="Criterio" prompt="Selezionare una delle possibili opzioni dal menu a tendina" sqref="B19" xr:uid="{00000000-0002-0000-0300-000004000000}">
      <formula1>$G$27:$G$29</formula1>
    </dataValidation>
    <dataValidation type="list" allowBlank="1" showInputMessage="1" showErrorMessage="1" promptTitle="Criterio" prompt="Selezionare una delle possibili opzioni dal menu a tendina" sqref="B22" xr:uid="{00000000-0002-0000-0300-000005000000}">
      <formula1>$G$31:$G$36</formula1>
    </dataValidation>
    <dataValidation type="list" allowBlank="1" showInputMessage="1" showErrorMessage="1" promptTitle="Seleziona" prompt="Selezionare una delle possibili opzioni dal menu a tendina" sqref="F2" xr:uid="{00000000-0002-0000-0300-000006000000}">
      <formula1>$H$2:$H$3</formula1>
    </dataValidation>
    <dataValidation type="list" allowBlank="1" showInputMessage="1" showErrorMessage="1" promptTitle="Impatto" prompt="Selezionare una delle possibili opzioni dal menu a tendina" sqref="B29" xr:uid="{00000000-0002-0000-0300-000007000000}">
      <formula1>$G$38:$G$43</formula1>
    </dataValidation>
    <dataValidation type="list" allowBlank="1" showInputMessage="1" showErrorMessage="1" promptTitle="Impatto" prompt="Selezionare una delle possibili opzioni dal menu a tendina" sqref="B32" xr:uid="{00000000-0002-0000-0300-000008000000}">
      <formula1>$G$27:$G$29</formula1>
    </dataValidation>
    <dataValidation type="list" allowBlank="1" showInputMessage="1" showErrorMessage="1" promptTitle="Impatto" prompt="Selezionare una delle possibili opzioni dal menu a tendina" sqref="B35" xr:uid="{00000000-0002-0000-0300-000009000000}">
      <formula1>$G$45:$G$51</formula1>
    </dataValidation>
    <dataValidation type="list" allowBlank="1" showInputMessage="1" showErrorMessage="1" promptTitle="Impatto" prompt="Selezionare una delle possibili opzioni dal menu a tendina" sqref="B38" xr:uid="{00000000-0002-0000-0300-00000A000000}">
      <formula1>$G$53:$G$58</formula1>
    </dataValidation>
  </dataValidations>
  <hyperlinks>
    <hyperlink ref="D4:F4" location="'Indice Schede'!A1" display="Torna all'indice" xr:uid="{00000000-0004-0000-03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H68"/>
  <sheetViews>
    <sheetView topLeftCell="A9" zoomScaleNormal="100" zoomScaleSheetLayoutView="100" workbookViewId="0">
      <selection activeCell="A47" sqref="A47:B4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Schede'!B13,"non utilizzata")</f>
        <v>2</v>
      </c>
      <c r="D2" s="96" t="s">
        <v>21</v>
      </c>
      <c r="E2" s="97"/>
      <c r="F2" s="57" t="s">
        <v>23</v>
      </c>
      <c r="H2" t="s">
        <v>23</v>
      </c>
    </row>
    <row r="3" spans="1:8" ht="45" customHeight="1" thickBot="1" x14ac:dyDescent="0.3">
      <c r="A3" s="98" t="s">
        <v>122</v>
      </c>
      <c r="B3" s="99"/>
      <c r="H3" t="s">
        <v>22</v>
      </c>
    </row>
    <row r="4" spans="1:8" ht="31.5" customHeight="1" thickBot="1" x14ac:dyDescent="0.3">
      <c r="A4" s="87" t="s">
        <v>25</v>
      </c>
      <c r="B4" s="95"/>
      <c r="D4" s="100" t="s">
        <v>26</v>
      </c>
      <c r="E4" s="101"/>
      <c r="F4" s="102"/>
    </row>
    <row r="5" spans="1:8" ht="15.75" thickBot="1" x14ac:dyDescent="0.3">
      <c r="A5" s="16" t="s">
        <v>27</v>
      </c>
      <c r="B5" s="17" t="s">
        <v>28</v>
      </c>
      <c r="G5" s="9" t="s">
        <v>29</v>
      </c>
      <c r="H5" t="s">
        <v>30</v>
      </c>
    </row>
    <row r="6" spans="1:8" ht="30" customHeight="1" thickBot="1" x14ac:dyDescent="0.3">
      <c r="A6" s="91" t="s">
        <v>31</v>
      </c>
      <c r="B6" s="92"/>
      <c r="G6" s="10" t="s">
        <v>32</v>
      </c>
      <c r="H6">
        <v>1</v>
      </c>
    </row>
    <row r="7" spans="1:8" ht="30" customHeight="1" thickBot="1" x14ac:dyDescent="0.3">
      <c r="A7" s="24" t="s">
        <v>33</v>
      </c>
      <c r="B7" s="55" t="s">
        <v>34</v>
      </c>
      <c r="G7" s="8" t="s">
        <v>34</v>
      </c>
      <c r="H7">
        <v>2</v>
      </c>
    </row>
    <row r="8" spans="1:8" ht="30" customHeight="1" thickBot="1" x14ac:dyDescent="0.3">
      <c r="A8" s="23" t="s">
        <v>35</v>
      </c>
      <c r="B8" s="22">
        <f>VLOOKUP(B7,G5:H10,2,FALSE)</f>
        <v>2</v>
      </c>
      <c r="G8" s="7" t="s">
        <v>36</v>
      </c>
      <c r="H8">
        <v>3</v>
      </c>
    </row>
    <row r="9" spans="1:8" ht="30" customHeight="1" thickBot="1" x14ac:dyDescent="0.3">
      <c r="A9" s="91" t="s">
        <v>37</v>
      </c>
      <c r="B9" s="92"/>
      <c r="G9" s="7" t="s">
        <v>38</v>
      </c>
      <c r="H9">
        <v>4</v>
      </c>
    </row>
    <row r="10" spans="1:8" ht="30" customHeight="1" thickBot="1" x14ac:dyDescent="0.3">
      <c r="A10" s="25" t="s">
        <v>117</v>
      </c>
      <c r="B10" s="56" t="s">
        <v>45</v>
      </c>
      <c r="G10" s="7" t="s">
        <v>40</v>
      </c>
      <c r="H10">
        <v>5</v>
      </c>
    </row>
    <row r="11" spans="1:8" ht="30" customHeight="1" thickBot="1" x14ac:dyDescent="0.3">
      <c r="A11" s="26" t="s">
        <v>35</v>
      </c>
      <c r="B11" s="22">
        <v>3</v>
      </c>
    </row>
    <row r="12" spans="1:8" ht="30" customHeight="1" x14ac:dyDescent="0.25">
      <c r="A12" s="91" t="s">
        <v>41</v>
      </c>
      <c r="B12" s="92"/>
      <c r="G12" s="12"/>
    </row>
    <row r="13" spans="1:8" ht="30" customHeight="1" thickBot="1" x14ac:dyDescent="0.3">
      <c r="A13" s="27" t="s">
        <v>118</v>
      </c>
      <c r="B13" s="56" t="s">
        <v>50</v>
      </c>
      <c r="G13" s="7" t="s">
        <v>29</v>
      </c>
      <c r="H13" t="s">
        <v>30</v>
      </c>
    </row>
    <row r="14" spans="1:8" ht="30" customHeight="1" thickBot="1" x14ac:dyDescent="0.3">
      <c r="A14" s="26" t="s">
        <v>35</v>
      </c>
      <c r="B14" s="22">
        <f>VLOOKUP(B13,G17:H20,2,FALSE)</f>
        <v>3</v>
      </c>
      <c r="G14" s="7" t="s">
        <v>43</v>
      </c>
      <c r="H14">
        <v>2</v>
      </c>
    </row>
    <row r="15" spans="1:8" ht="30" customHeight="1" thickBot="1" x14ac:dyDescent="0.3">
      <c r="A15" s="91" t="s">
        <v>44</v>
      </c>
      <c r="B15" s="92"/>
      <c r="G15" s="7" t="s">
        <v>45</v>
      </c>
      <c r="H15">
        <v>5</v>
      </c>
    </row>
    <row r="16" spans="1:8" ht="39" customHeight="1" x14ac:dyDescent="0.25">
      <c r="A16" s="28" t="s">
        <v>46</v>
      </c>
      <c r="B16" s="55" t="s">
        <v>56</v>
      </c>
    </row>
    <row r="17" spans="1:8" ht="30" customHeight="1" thickBot="1" x14ac:dyDescent="0.3">
      <c r="A17" s="15" t="s">
        <v>35</v>
      </c>
      <c r="B17" s="30">
        <v>4</v>
      </c>
      <c r="G17" s="7" t="s">
        <v>29</v>
      </c>
      <c r="H17" t="s">
        <v>30</v>
      </c>
    </row>
    <row r="18" spans="1:8" ht="30" customHeight="1" thickBot="1" x14ac:dyDescent="0.3">
      <c r="A18" s="91" t="s">
        <v>47</v>
      </c>
      <c r="B18" s="92"/>
      <c r="G18" s="11" t="s">
        <v>48</v>
      </c>
      <c r="H18">
        <v>1</v>
      </c>
    </row>
    <row r="19" spans="1:8" ht="30" customHeight="1" thickBot="1" x14ac:dyDescent="0.3">
      <c r="A19" s="29" t="s">
        <v>49</v>
      </c>
      <c r="B19" s="55" t="s">
        <v>61</v>
      </c>
      <c r="G19" s="11" t="s">
        <v>50</v>
      </c>
      <c r="H19">
        <v>3</v>
      </c>
    </row>
    <row r="20" spans="1:8" ht="30" customHeight="1" thickBot="1" x14ac:dyDescent="0.3">
      <c r="A20" s="15" t="s">
        <v>35</v>
      </c>
      <c r="B20" s="30">
        <v>2</v>
      </c>
      <c r="G20" s="11" t="s">
        <v>51</v>
      </c>
      <c r="H20">
        <v>5</v>
      </c>
    </row>
    <row r="21" spans="1:8" ht="30" customHeight="1" x14ac:dyDescent="0.25">
      <c r="A21" s="91" t="s">
        <v>52</v>
      </c>
      <c r="B21" s="92"/>
    </row>
    <row r="22" spans="1:8" ht="30" customHeight="1" thickBot="1" x14ac:dyDescent="0.3">
      <c r="A22" s="29" t="s">
        <v>53</v>
      </c>
      <c r="B22" s="55"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2.5</v>
      </c>
      <c r="G24" s="13" t="s">
        <v>56</v>
      </c>
      <c r="H24">
        <v>3</v>
      </c>
    </row>
    <row r="25" spans="1:8" ht="30" customHeight="1" thickBot="1" x14ac:dyDescent="0.3">
      <c r="A25" s="93" t="s">
        <v>57</v>
      </c>
      <c r="B25" s="94"/>
      <c r="G25" s="11" t="s">
        <v>58</v>
      </c>
      <c r="H25">
        <v>5</v>
      </c>
    </row>
    <row r="26" spans="1:8" ht="9.75" customHeight="1" thickBot="1" x14ac:dyDescent="0.3"/>
    <row r="27" spans="1:8" ht="30" customHeight="1" thickBot="1" x14ac:dyDescent="0.3">
      <c r="A27" s="87" t="s">
        <v>59</v>
      </c>
      <c r="B27" s="95"/>
      <c r="G27" s="7" t="s">
        <v>29</v>
      </c>
      <c r="H27" t="s">
        <v>30</v>
      </c>
    </row>
    <row r="28" spans="1:8" ht="30" customHeight="1" thickBot="1" x14ac:dyDescent="0.3">
      <c r="A28" s="91" t="s">
        <v>60</v>
      </c>
      <c r="B28" s="92"/>
      <c r="G28" s="11" t="s">
        <v>61</v>
      </c>
      <c r="H28">
        <v>1</v>
      </c>
    </row>
    <row r="29" spans="1:8" ht="66.75" customHeight="1" thickBot="1" x14ac:dyDescent="0.3">
      <c r="A29" s="29" t="s">
        <v>123</v>
      </c>
      <c r="B29" s="55" t="s">
        <v>75</v>
      </c>
      <c r="G29" s="11" t="s">
        <v>63</v>
      </c>
      <c r="H29">
        <v>5</v>
      </c>
    </row>
    <row r="30" spans="1:8" ht="30" customHeight="1" thickBot="1" x14ac:dyDescent="0.3">
      <c r="A30" s="15" t="s">
        <v>35</v>
      </c>
      <c r="B30" s="30">
        <f>VLOOKUP(B29,G38:H43,2,FALSE)</f>
        <v>1</v>
      </c>
    </row>
    <row r="31" spans="1:8" ht="30" customHeight="1" thickBot="1" x14ac:dyDescent="0.3">
      <c r="A31" s="91" t="s">
        <v>64</v>
      </c>
      <c r="B31" s="92"/>
      <c r="G31" s="7" t="s">
        <v>29</v>
      </c>
      <c r="H31" t="s">
        <v>30</v>
      </c>
    </row>
    <row r="32" spans="1:8" ht="42" customHeight="1" thickBot="1" x14ac:dyDescent="0.3">
      <c r="A32" s="29" t="s">
        <v>120</v>
      </c>
      <c r="B32" s="55"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91" t="s">
        <v>68</v>
      </c>
      <c r="B34" s="92"/>
      <c r="G34" s="11" t="s">
        <v>69</v>
      </c>
      <c r="H34">
        <v>3</v>
      </c>
    </row>
    <row r="35" spans="1:8" ht="30" customHeight="1" thickBot="1" x14ac:dyDescent="0.3">
      <c r="A35" s="29" t="s">
        <v>70</v>
      </c>
      <c r="B35" s="55" t="s">
        <v>86</v>
      </c>
      <c r="G35" s="11" t="s">
        <v>71</v>
      </c>
      <c r="H35">
        <v>4</v>
      </c>
    </row>
    <row r="36" spans="1:8" ht="30" customHeight="1" thickBot="1" x14ac:dyDescent="0.3">
      <c r="A36" s="15" t="s">
        <v>35</v>
      </c>
      <c r="B36" s="30">
        <f>VLOOKUP(B35,G48:H54,2,FALSE)</f>
        <v>1</v>
      </c>
      <c r="G36" s="11" t="s">
        <v>72</v>
      </c>
      <c r="H36">
        <v>5</v>
      </c>
    </row>
    <row r="37" spans="1:8" ht="30" customHeight="1" x14ac:dyDescent="0.25">
      <c r="A37" s="91" t="s">
        <v>73</v>
      </c>
      <c r="B37" s="92"/>
    </row>
    <row r="38" spans="1:8" ht="30" customHeight="1" thickBot="1" x14ac:dyDescent="0.3">
      <c r="A38" s="29" t="s">
        <v>74</v>
      </c>
      <c r="B38" s="55" t="s">
        <v>94</v>
      </c>
      <c r="G38" s="7" t="s">
        <v>29</v>
      </c>
      <c r="H38" t="s">
        <v>30</v>
      </c>
    </row>
    <row r="39" spans="1:8" ht="30" customHeight="1" thickBot="1" x14ac:dyDescent="0.3">
      <c r="A39" s="15" t="s">
        <v>35</v>
      </c>
      <c r="B39" s="30">
        <f>VLOOKUP(B38,G56:H61,2,FALSE)</f>
        <v>4</v>
      </c>
      <c r="G39" s="7" t="s">
        <v>75</v>
      </c>
      <c r="H39">
        <v>1</v>
      </c>
    </row>
    <row r="40" spans="1:8" ht="30" customHeight="1" thickBot="1" x14ac:dyDescent="0.3">
      <c r="A40" s="32" t="s">
        <v>76</v>
      </c>
      <c r="B40" s="31">
        <f>IFERROR((B30+B33+B36+B39)/4,"-")</f>
        <v>1.75</v>
      </c>
      <c r="G40" s="7" t="s">
        <v>77</v>
      </c>
      <c r="H40">
        <v>2</v>
      </c>
    </row>
    <row r="41" spans="1:8" ht="30" customHeight="1" thickBot="1" x14ac:dyDescent="0.3">
      <c r="A41" s="93" t="s">
        <v>78</v>
      </c>
      <c r="B41" s="94"/>
      <c r="G41" s="7" t="s">
        <v>79</v>
      </c>
      <c r="H41">
        <v>3</v>
      </c>
    </row>
    <row r="42" spans="1:8" ht="30" customHeight="1" thickBot="1" x14ac:dyDescent="0.3">
      <c r="A42" s="20"/>
      <c r="B42" s="20"/>
      <c r="G42" s="7" t="s">
        <v>80</v>
      </c>
      <c r="H42">
        <v>4</v>
      </c>
    </row>
    <row r="43" spans="1:8" ht="30" customHeight="1" thickBot="1" x14ac:dyDescent="0.3">
      <c r="A43" s="87" t="s">
        <v>81</v>
      </c>
      <c r="B43" s="88"/>
      <c r="G43" s="7" t="s">
        <v>82</v>
      </c>
      <c r="H43">
        <v>5</v>
      </c>
    </row>
    <row r="44" spans="1:8" ht="30" customHeight="1" thickBot="1" x14ac:dyDescent="0.3">
      <c r="A44" s="33" t="s">
        <v>83</v>
      </c>
      <c r="B44" s="31">
        <f>IF(OR(B8="-",B11="-",B14="-",B17="-",B20="-",B23="-",B30="-",B33="-",B36="-",B39="-"),"Presenti campi non compilati",IFERROR(B24*B40,"-"))</f>
        <v>4.375</v>
      </c>
    </row>
    <row r="45" spans="1:8" ht="30" customHeight="1" thickBot="1" x14ac:dyDescent="0.3">
      <c r="A45" s="34"/>
      <c r="B45" s="35"/>
    </row>
    <row r="46" spans="1:8" ht="30" customHeight="1" thickBot="1" x14ac:dyDescent="0.3">
      <c r="A46" s="87" t="s">
        <v>84</v>
      </c>
      <c r="B46" s="88"/>
    </row>
    <row r="47" spans="1:8" ht="158.25" customHeight="1" thickBot="1" x14ac:dyDescent="0.3">
      <c r="A47" s="89" t="s">
        <v>111</v>
      </c>
      <c r="B47" s="90"/>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Criterio" prompt="Selezionare una delle possibili opzioni dal menu a tendina" sqref="B10" xr:uid="{00000000-0002-0000-0500-000000000000}">
      <formula1>$G$13:$G$15</formula1>
    </dataValidation>
    <dataValidation type="list" allowBlank="1" showInputMessage="1" showErrorMessage="1" promptTitle="Criterio" prompt="Selezionare una delle possibili opzioni dal menu a tendina" sqref="B13" xr:uid="{00000000-0002-0000-0500-000001000000}">
      <formula1>$G$17:$G$20</formula1>
    </dataValidation>
    <dataValidation type="list" allowBlank="1" showInputMessage="1" showErrorMessage="1" promptTitle="Criterio" prompt="Selezionare una delle possibili opzioni dal menu a tendina" sqref="B7" xr:uid="{00000000-0002-0000-0500-000002000000}">
      <formula1>$G$5:$G$10</formula1>
    </dataValidation>
    <dataValidation type="list" allowBlank="1" showInputMessage="1" showErrorMessage="1" promptTitle="Criterio" prompt="Selezionare una delle possibili opzioni dal menu a tendina" sqref="B16" xr:uid="{00000000-0002-0000-0500-000003000000}">
      <formula1>$G$22:$G$25</formula1>
    </dataValidation>
    <dataValidation type="list" allowBlank="1" showInputMessage="1" showErrorMessage="1" promptTitle="Criterio" prompt="Selezionare una delle possibili opzioni dal menu a tendina" sqref="B19" xr:uid="{00000000-0002-0000-0500-000004000000}">
      <formula1>$G$27:$G$29</formula1>
    </dataValidation>
    <dataValidation type="list" allowBlank="1" showInputMessage="1" showErrorMessage="1" promptTitle="Criterio" prompt="Selezionare una delle possibili opzioni dal menu a tendina" sqref="B22" xr:uid="{00000000-0002-0000-0500-000005000000}">
      <formula1>$G$31:$G$36</formula1>
    </dataValidation>
    <dataValidation type="list" allowBlank="1" showInputMessage="1" showErrorMessage="1" promptTitle="Seleziona" prompt="Selezionare una delle possibili opzioni dal menu a tendina" sqref="F2" xr:uid="{00000000-0002-0000-0500-000006000000}">
      <formula1>$H$2:$H$3</formula1>
    </dataValidation>
    <dataValidation type="list" allowBlank="1" showInputMessage="1" showErrorMessage="1" promptTitle="Impatto" prompt="Selezionare una delle possibili opzioni dal menu a tendina" sqref="B29" xr:uid="{00000000-0002-0000-0500-000007000000}">
      <formula1>$G$38:$G$43</formula1>
    </dataValidation>
    <dataValidation type="list" allowBlank="1" showInputMessage="1" showErrorMessage="1" promptTitle="Impatto" prompt="Selezionare una delle possibili opzioni dal menu a tendina" sqref="B32" xr:uid="{00000000-0002-0000-0500-000008000000}">
      <formula1>$G$27:$G$29</formula1>
    </dataValidation>
    <dataValidation type="list" allowBlank="1" showInputMessage="1" showErrorMessage="1" promptTitle="Impatto" prompt="Selezionare una delle possibili opzioni dal menu a tendina" sqref="B35" xr:uid="{00000000-0002-0000-0500-000009000000}">
      <formula1>$G$48:$G$54</formula1>
    </dataValidation>
    <dataValidation type="list" allowBlank="1" showInputMessage="1" showErrorMessage="1" promptTitle="Impatto" prompt="Selezionare una delle possibili opzioni dal menu a tendina" sqref="B38" xr:uid="{00000000-0002-0000-0500-00000A000000}">
      <formula1>$G$56:$G$61</formula1>
    </dataValidation>
  </dataValidations>
  <hyperlinks>
    <hyperlink ref="D4:F4" location="'Indice Schede'!A1" display="Torna all'indice" xr:uid="{00000000-0004-0000-05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68"/>
  <sheetViews>
    <sheetView topLeftCell="A43" zoomScaleNormal="100" zoomScaleSheetLayoutView="100" workbookViewId="0">
      <selection activeCell="L27" sqref="L27"/>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Schede'!B14,"non utilizzata")</f>
        <v>3</v>
      </c>
      <c r="D2" s="96" t="s">
        <v>21</v>
      </c>
      <c r="E2" s="97"/>
      <c r="F2" s="57" t="s">
        <v>23</v>
      </c>
      <c r="H2" t="s">
        <v>23</v>
      </c>
    </row>
    <row r="3" spans="1:8" ht="45" customHeight="1" thickBot="1" x14ac:dyDescent="0.3">
      <c r="A3" s="98" t="s">
        <v>124</v>
      </c>
      <c r="B3" s="99"/>
      <c r="H3" t="s">
        <v>22</v>
      </c>
    </row>
    <row r="4" spans="1:8" ht="31.5" customHeight="1" thickBot="1" x14ac:dyDescent="0.3">
      <c r="A4" s="87" t="s">
        <v>25</v>
      </c>
      <c r="B4" s="95"/>
      <c r="D4" s="100" t="s">
        <v>26</v>
      </c>
      <c r="E4" s="101"/>
      <c r="F4" s="102"/>
    </row>
    <row r="5" spans="1:8" ht="15.75" thickBot="1" x14ac:dyDescent="0.3">
      <c r="A5" s="16" t="s">
        <v>27</v>
      </c>
      <c r="B5" s="17" t="s">
        <v>28</v>
      </c>
      <c r="G5" s="9" t="s">
        <v>29</v>
      </c>
      <c r="H5" t="s">
        <v>30</v>
      </c>
    </row>
    <row r="6" spans="1:8" ht="30" customHeight="1" thickBot="1" x14ac:dyDescent="0.3">
      <c r="A6" s="91" t="s">
        <v>31</v>
      </c>
      <c r="B6" s="92"/>
      <c r="G6" s="10" t="s">
        <v>32</v>
      </c>
      <c r="H6">
        <v>1</v>
      </c>
    </row>
    <row r="7" spans="1:8" ht="30" customHeight="1" thickBot="1" x14ac:dyDescent="0.3">
      <c r="A7" s="24" t="s">
        <v>33</v>
      </c>
      <c r="B7" s="55" t="s">
        <v>32</v>
      </c>
      <c r="G7" s="8" t="s">
        <v>34</v>
      </c>
      <c r="H7">
        <v>2</v>
      </c>
    </row>
    <row r="8" spans="1:8" ht="30" customHeight="1" thickBot="1" x14ac:dyDescent="0.3">
      <c r="A8" s="23" t="s">
        <v>35</v>
      </c>
      <c r="B8" s="22">
        <f>VLOOKUP(B7,G5:H10,2,FALSE)</f>
        <v>1</v>
      </c>
      <c r="G8" s="7" t="s">
        <v>36</v>
      </c>
      <c r="H8">
        <v>3</v>
      </c>
    </row>
    <row r="9" spans="1:8" ht="30" customHeight="1" thickBot="1" x14ac:dyDescent="0.3">
      <c r="A9" s="91" t="s">
        <v>37</v>
      </c>
      <c r="B9" s="92"/>
      <c r="G9" s="7" t="s">
        <v>38</v>
      </c>
      <c r="H9">
        <v>4</v>
      </c>
    </row>
    <row r="10" spans="1:8" ht="30" customHeight="1" thickBot="1" x14ac:dyDescent="0.3">
      <c r="A10" s="25" t="s">
        <v>117</v>
      </c>
      <c r="B10" s="56" t="s">
        <v>45</v>
      </c>
      <c r="G10" s="7" t="s">
        <v>40</v>
      </c>
      <c r="H10">
        <v>5</v>
      </c>
    </row>
    <row r="11" spans="1:8" ht="30" customHeight="1" thickBot="1" x14ac:dyDescent="0.3">
      <c r="A11" s="26" t="s">
        <v>35</v>
      </c>
      <c r="B11" s="22">
        <f>VLOOKUP(B10,G13:H15,2,FALSE)</f>
        <v>5</v>
      </c>
    </row>
    <row r="12" spans="1:8" ht="30" customHeight="1" x14ac:dyDescent="0.25">
      <c r="A12" s="91" t="s">
        <v>41</v>
      </c>
      <c r="B12" s="92"/>
      <c r="G12" s="12"/>
    </row>
    <row r="13" spans="1:8" ht="30" customHeight="1" thickBot="1" x14ac:dyDescent="0.3">
      <c r="A13" s="27" t="s">
        <v>118</v>
      </c>
      <c r="B13" s="56" t="s">
        <v>48</v>
      </c>
      <c r="G13" s="7" t="s">
        <v>29</v>
      </c>
      <c r="H13" t="s">
        <v>30</v>
      </c>
    </row>
    <row r="14" spans="1:8" ht="30" customHeight="1" thickBot="1" x14ac:dyDescent="0.3">
      <c r="A14" s="26" t="s">
        <v>35</v>
      </c>
      <c r="B14" s="22">
        <f>VLOOKUP(B13,G17:H20,2,FALSE)</f>
        <v>1</v>
      </c>
      <c r="G14" s="7" t="s">
        <v>43</v>
      </c>
      <c r="H14">
        <v>2</v>
      </c>
    </row>
    <row r="15" spans="1:8" ht="30" customHeight="1" thickBot="1" x14ac:dyDescent="0.3">
      <c r="A15" s="91" t="s">
        <v>44</v>
      </c>
      <c r="B15" s="92"/>
      <c r="G15" s="7" t="s">
        <v>45</v>
      </c>
      <c r="H15">
        <v>5</v>
      </c>
    </row>
    <row r="16" spans="1:8" ht="39" customHeight="1" x14ac:dyDescent="0.25">
      <c r="A16" s="28" t="s">
        <v>46</v>
      </c>
      <c r="B16" s="55" t="s">
        <v>58</v>
      </c>
    </row>
    <row r="17" spans="1:8" ht="30" customHeight="1" thickBot="1" x14ac:dyDescent="0.3">
      <c r="A17" s="15" t="s">
        <v>35</v>
      </c>
      <c r="B17" s="30">
        <f>VLOOKUP(B16,G22:H25,2,FALSE)</f>
        <v>5</v>
      </c>
      <c r="G17" s="7" t="s">
        <v>29</v>
      </c>
      <c r="H17" t="s">
        <v>30</v>
      </c>
    </row>
    <row r="18" spans="1:8" ht="30" customHeight="1" thickBot="1" x14ac:dyDescent="0.3">
      <c r="A18" s="91" t="s">
        <v>47</v>
      </c>
      <c r="B18" s="92"/>
      <c r="G18" s="11" t="s">
        <v>48</v>
      </c>
      <c r="H18">
        <v>1</v>
      </c>
    </row>
    <row r="19" spans="1:8" ht="30" customHeight="1" thickBot="1" x14ac:dyDescent="0.3">
      <c r="A19" s="29" t="s">
        <v>49</v>
      </c>
      <c r="B19" s="55" t="s">
        <v>61</v>
      </c>
      <c r="G19" s="11" t="s">
        <v>50</v>
      </c>
      <c r="H19">
        <v>3</v>
      </c>
    </row>
    <row r="20" spans="1:8" ht="30" customHeight="1" thickBot="1" x14ac:dyDescent="0.3">
      <c r="A20" s="15" t="s">
        <v>35</v>
      </c>
      <c r="B20" s="30">
        <f>VLOOKUP(B19,G27:H29,2,FALSE)</f>
        <v>1</v>
      </c>
      <c r="G20" s="11" t="s">
        <v>51</v>
      </c>
      <c r="H20">
        <v>5</v>
      </c>
    </row>
    <row r="21" spans="1:8" ht="30" customHeight="1" x14ac:dyDescent="0.25">
      <c r="A21" s="91" t="s">
        <v>52</v>
      </c>
      <c r="B21" s="92"/>
    </row>
    <row r="22" spans="1:8" ht="30" customHeight="1" thickBot="1" x14ac:dyDescent="0.3">
      <c r="A22" s="29" t="s">
        <v>53</v>
      </c>
      <c r="B22" s="55"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2.3333333333333335</v>
      </c>
      <c r="G24" s="13" t="s">
        <v>56</v>
      </c>
      <c r="H24">
        <v>3</v>
      </c>
    </row>
    <row r="25" spans="1:8" ht="30" customHeight="1" thickBot="1" x14ac:dyDescent="0.3">
      <c r="A25" s="93" t="s">
        <v>57</v>
      </c>
      <c r="B25" s="94"/>
      <c r="G25" s="11" t="s">
        <v>58</v>
      </c>
      <c r="H25">
        <v>5</v>
      </c>
    </row>
    <row r="26" spans="1:8" ht="9.75" customHeight="1" thickBot="1" x14ac:dyDescent="0.3"/>
    <row r="27" spans="1:8" ht="30" customHeight="1" thickBot="1" x14ac:dyDescent="0.3">
      <c r="A27" s="87" t="s">
        <v>59</v>
      </c>
      <c r="B27" s="95"/>
      <c r="G27" s="7" t="s">
        <v>29</v>
      </c>
      <c r="H27" t="s">
        <v>30</v>
      </c>
    </row>
    <row r="28" spans="1:8" ht="30" customHeight="1" thickBot="1" x14ac:dyDescent="0.3">
      <c r="A28" s="91" t="s">
        <v>60</v>
      </c>
      <c r="B28" s="92"/>
      <c r="G28" s="11" t="s">
        <v>61</v>
      </c>
      <c r="H28">
        <v>1</v>
      </c>
    </row>
    <row r="29" spans="1:8" ht="66.75" customHeight="1" thickBot="1" x14ac:dyDescent="0.3">
      <c r="A29" s="29" t="s">
        <v>123</v>
      </c>
      <c r="B29" s="55" t="s">
        <v>75</v>
      </c>
      <c r="G29" s="11" t="s">
        <v>63</v>
      </c>
      <c r="H29">
        <v>5</v>
      </c>
    </row>
    <row r="30" spans="1:8" ht="30" customHeight="1" thickBot="1" x14ac:dyDescent="0.3">
      <c r="A30" s="15" t="s">
        <v>35</v>
      </c>
      <c r="B30" s="30">
        <f>VLOOKUP(B29,G38:H43,2,FALSE)</f>
        <v>1</v>
      </c>
    </row>
    <row r="31" spans="1:8" ht="30" customHeight="1" thickBot="1" x14ac:dyDescent="0.3">
      <c r="A31" s="91" t="s">
        <v>64</v>
      </c>
      <c r="B31" s="92"/>
      <c r="G31" s="7" t="s">
        <v>29</v>
      </c>
      <c r="H31" t="s">
        <v>30</v>
      </c>
    </row>
    <row r="32" spans="1:8" ht="42" customHeight="1" thickBot="1" x14ac:dyDescent="0.3">
      <c r="A32" s="29" t="s">
        <v>120</v>
      </c>
      <c r="B32" s="55"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91" t="s">
        <v>68</v>
      </c>
      <c r="B34" s="92"/>
      <c r="G34" s="11" t="s">
        <v>69</v>
      </c>
      <c r="H34">
        <v>3</v>
      </c>
    </row>
    <row r="35" spans="1:8" ht="30" customHeight="1" thickBot="1" x14ac:dyDescent="0.3">
      <c r="A35" s="29" t="s">
        <v>70</v>
      </c>
      <c r="B35" s="55" t="s">
        <v>85</v>
      </c>
      <c r="G35" s="11" t="s">
        <v>71</v>
      </c>
      <c r="H35">
        <v>4</v>
      </c>
    </row>
    <row r="36" spans="1:8" ht="30" customHeight="1" thickBot="1" x14ac:dyDescent="0.3">
      <c r="A36" s="15" t="s">
        <v>35</v>
      </c>
      <c r="B36" s="30">
        <f>VLOOKUP(B35,G48:H54,2,FALSE)</f>
        <v>0</v>
      </c>
      <c r="G36" s="11" t="s">
        <v>72</v>
      </c>
      <c r="H36">
        <v>5</v>
      </c>
    </row>
    <row r="37" spans="1:8" ht="30" customHeight="1" x14ac:dyDescent="0.25">
      <c r="A37" s="91" t="s">
        <v>73</v>
      </c>
      <c r="B37" s="92"/>
    </row>
    <row r="38" spans="1:8" ht="30" customHeight="1" thickBot="1" x14ac:dyDescent="0.3">
      <c r="A38" s="29" t="s">
        <v>74</v>
      </c>
      <c r="B38" s="55" t="s">
        <v>93</v>
      </c>
      <c r="G38" s="7" t="s">
        <v>29</v>
      </c>
      <c r="H38" t="s">
        <v>30</v>
      </c>
    </row>
    <row r="39" spans="1:8" ht="30" customHeight="1" thickBot="1" x14ac:dyDescent="0.3">
      <c r="A39" s="15" t="s">
        <v>35</v>
      </c>
      <c r="B39" s="30">
        <f>VLOOKUP(B38,G56:H61,2,FALSE)</f>
        <v>3</v>
      </c>
      <c r="G39" s="7" t="s">
        <v>75</v>
      </c>
      <c r="H39">
        <v>1</v>
      </c>
    </row>
    <row r="40" spans="1:8" ht="30" customHeight="1" thickBot="1" x14ac:dyDescent="0.3">
      <c r="A40" s="32" t="s">
        <v>76</v>
      </c>
      <c r="B40" s="31">
        <f>IFERROR((B30+B33+B36+B39)/4,"-")</f>
        <v>1.25</v>
      </c>
      <c r="G40" s="7" t="s">
        <v>77</v>
      </c>
      <c r="H40">
        <v>2</v>
      </c>
    </row>
    <row r="41" spans="1:8" ht="30" customHeight="1" thickBot="1" x14ac:dyDescent="0.3">
      <c r="A41" s="93" t="s">
        <v>78</v>
      </c>
      <c r="B41" s="94"/>
      <c r="G41" s="7" t="s">
        <v>79</v>
      </c>
      <c r="H41">
        <v>3</v>
      </c>
    </row>
    <row r="42" spans="1:8" ht="30" customHeight="1" thickBot="1" x14ac:dyDescent="0.3">
      <c r="A42" s="20"/>
      <c r="B42" s="20"/>
      <c r="G42" s="7" t="s">
        <v>80</v>
      </c>
      <c r="H42">
        <v>4</v>
      </c>
    </row>
    <row r="43" spans="1:8" ht="30" customHeight="1" thickBot="1" x14ac:dyDescent="0.3">
      <c r="A43" s="87" t="s">
        <v>81</v>
      </c>
      <c r="B43" s="88"/>
      <c r="G43" s="7" t="s">
        <v>82</v>
      </c>
      <c r="H43">
        <v>5</v>
      </c>
    </row>
    <row r="44" spans="1:8" ht="30" customHeight="1" thickBot="1" x14ac:dyDescent="0.3">
      <c r="A44" s="33" t="s">
        <v>83</v>
      </c>
      <c r="B44" s="31">
        <f>IF(OR(B8="-",B11="-",B14="-",B17="-",B20="-",B23="-",B30="-",B33="-",B36="-",B39="-"),"Presenti campi non compilati",IFERROR(B24*B40,"-"))</f>
        <v>2.916666666666667</v>
      </c>
    </row>
    <row r="45" spans="1:8" ht="30" customHeight="1" thickBot="1" x14ac:dyDescent="0.3">
      <c r="A45" s="34"/>
      <c r="B45" s="35"/>
    </row>
    <row r="46" spans="1:8" ht="30" customHeight="1" thickBot="1" x14ac:dyDescent="0.3">
      <c r="A46" s="87" t="s">
        <v>84</v>
      </c>
      <c r="B46" s="88"/>
    </row>
    <row r="47" spans="1:8" s="5" customFormat="1" ht="238.5" customHeight="1" thickBot="1" x14ac:dyDescent="0.3">
      <c r="A47" s="89" t="s">
        <v>125</v>
      </c>
      <c r="B47" s="90"/>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D2:E2"/>
    <mergeCell ref="A3:B3"/>
    <mergeCell ref="A4:B4"/>
    <mergeCell ref="D4:F4"/>
    <mergeCell ref="A6:B6"/>
    <mergeCell ref="A37:B37"/>
    <mergeCell ref="A41:B41"/>
    <mergeCell ref="A9:B9"/>
    <mergeCell ref="A46:B46"/>
    <mergeCell ref="A47:B47"/>
    <mergeCell ref="A43:B43"/>
    <mergeCell ref="A12:B12"/>
    <mergeCell ref="A15:B15"/>
    <mergeCell ref="A18:B18"/>
    <mergeCell ref="A21:B21"/>
    <mergeCell ref="A25:B25"/>
    <mergeCell ref="A27:B27"/>
    <mergeCell ref="A28:B28"/>
    <mergeCell ref="A31:B31"/>
    <mergeCell ref="A34:B34"/>
  </mergeCells>
  <dataValidations count="11">
    <dataValidation type="list" allowBlank="1" showInputMessage="1" showErrorMessage="1" promptTitle="Impatto" prompt="Selezionare una delle possibili opzioni dal menu a tendina" sqref="B38" xr:uid="{00000000-0002-0000-0600-000000000000}">
      <formula1>$G$56:$G$61</formula1>
    </dataValidation>
    <dataValidation type="list" allowBlank="1" showInputMessage="1" showErrorMessage="1" promptTitle="Impatto" prompt="Selezionare una delle possibili opzioni dal menu a tendina" sqref="B35" xr:uid="{00000000-0002-0000-0600-000001000000}">
      <formula1>$G$48:$G$54</formula1>
    </dataValidation>
    <dataValidation type="list" allowBlank="1" showInputMessage="1" showErrorMessage="1" promptTitle="Impatto" prompt="Selezionare una delle possibili opzioni dal menu a tendina" sqref="B32" xr:uid="{00000000-0002-0000-0600-000002000000}">
      <formula1>$G$27:$G$29</formula1>
    </dataValidation>
    <dataValidation type="list" allowBlank="1" showInputMessage="1" showErrorMessage="1" promptTitle="Impatto" prompt="Selezionare una delle possibili opzioni dal menu a tendina" sqref="B29" xr:uid="{00000000-0002-0000-0600-000003000000}">
      <formula1>$G$38:$G$43</formula1>
    </dataValidation>
    <dataValidation type="list" allowBlank="1" showInputMessage="1" showErrorMessage="1" promptTitle="Seleziona" prompt="Selezionare una delle possibili opzioni dal menu a tendina" sqref="F2" xr:uid="{00000000-0002-0000-0600-000004000000}">
      <formula1>$H$2:$H$3</formula1>
    </dataValidation>
    <dataValidation type="list" allowBlank="1" showInputMessage="1" showErrorMessage="1" promptTitle="Criterio" prompt="Selezionare una delle possibili opzioni dal menu a tendina" sqref="B22" xr:uid="{00000000-0002-0000-0600-000005000000}">
      <formula1>$G$31:$G$36</formula1>
    </dataValidation>
    <dataValidation type="list" allowBlank="1" showInputMessage="1" showErrorMessage="1" promptTitle="Criterio" prompt="Selezionare una delle possibili opzioni dal menu a tendina" sqref="B19" xr:uid="{00000000-0002-0000-0600-000006000000}">
      <formula1>$G$27:$G$29</formula1>
    </dataValidation>
    <dataValidation type="list" allowBlank="1" showInputMessage="1" showErrorMessage="1" promptTitle="Criterio" prompt="Selezionare una delle possibili opzioni dal menu a tendina" sqref="B16" xr:uid="{00000000-0002-0000-0600-000007000000}">
      <formula1>$G$22:$G$25</formula1>
    </dataValidation>
    <dataValidation type="list" allowBlank="1" showInputMessage="1" showErrorMessage="1" promptTitle="Criterio" prompt="Selezionare una delle possibili opzioni dal menu a tendina" sqref="B7" xr:uid="{00000000-0002-0000-0600-000008000000}">
      <formula1>$G$5:$G$10</formula1>
    </dataValidation>
    <dataValidation type="list" allowBlank="1" showInputMessage="1" showErrorMessage="1" promptTitle="Criterio" prompt="Selezionare una delle possibili opzioni dal menu a tendina" sqref="B13" xr:uid="{00000000-0002-0000-0600-000009000000}">
      <formula1>$G$17:$G$20</formula1>
    </dataValidation>
    <dataValidation type="list" allowBlank="1" showInputMessage="1" showErrorMessage="1" promptTitle="Criterio" prompt="Selezionare una delle possibili opzioni dal menu a tendina" sqref="B10" xr:uid="{00000000-0002-0000-0600-00000A000000}">
      <formula1>$G$13:$G$15</formula1>
    </dataValidation>
  </dataValidations>
  <hyperlinks>
    <hyperlink ref="D4:F4" location="'Indice Schede'!A1" display="Torna all'indice" xr:uid="{00000000-0004-0000-06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H68"/>
  <sheetViews>
    <sheetView zoomScaleNormal="100" zoomScaleSheetLayoutView="100" workbookViewId="0">
      <selection activeCell="A33" sqref="A33"/>
    </sheetView>
  </sheetViews>
  <sheetFormatPr defaultRowHeight="15" x14ac:dyDescent="0.25"/>
  <cols>
    <col min="1" max="1" width="85.7109375" customWidth="1"/>
    <col min="2" max="2" width="42" customWidth="1"/>
    <col min="3" max="3" width="5.5703125" customWidth="1"/>
    <col min="7" max="7" width="43.140625" hidden="1" customWidth="1"/>
    <col min="8" max="8" width="9.140625" hidden="1" customWidth="1"/>
  </cols>
  <sheetData>
    <row r="1" spans="1:8" ht="15.75" thickBot="1" x14ac:dyDescent="0.3"/>
    <row r="2" spans="1:8" ht="24" customHeight="1" thickBot="1" x14ac:dyDescent="0.3">
      <c r="A2" s="14" t="s">
        <v>20</v>
      </c>
      <c r="B2" s="18">
        <f>IF(F2="SI",'Indice Schede'!B15,"non utilizzata")</f>
        <v>4</v>
      </c>
      <c r="D2" s="96" t="s">
        <v>21</v>
      </c>
      <c r="E2" s="97"/>
      <c r="F2" s="57" t="s">
        <v>23</v>
      </c>
      <c r="H2" t="s">
        <v>23</v>
      </c>
    </row>
    <row r="3" spans="1:8" ht="45" customHeight="1" thickBot="1" x14ac:dyDescent="0.3">
      <c r="A3" s="98" t="s">
        <v>126</v>
      </c>
      <c r="B3" s="99"/>
      <c r="H3" t="s">
        <v>22</v>
      </c>
    </row>
    <row r="4" spans="1:8" ht="31.5" customHeight="1" thickBot="1" x14ac:dyDescent="0.3">
      <c r="A4" s="87" t="s">
        <v>25</v>
      </c>
      <c r="B4" s="95"/>
      <c r="D4" s="100" t="s">
        <v>26</v>
      </c>
      <c r="E4" s="101"/>
      <c r="F4" s="102"/>
    </row>
    <row r="5" spans="1:8" ht="15.75" thickBot="1" x14ac:dyDescent="0.3">
      <c r="A5" s="16" t="s">
        <v>27</v>
      </c>
      <c r="B5" s="17" t="s">
        <v>28</v>
      </c>
      <c r="G5" s="9" t="s">
        <v>29</v>
      </c>
      <c r="H5" t="s">
        <v>30</v>
      </c>
    </row>
    <row r="6" spans="1:8" ht="30" customHeight="1" thickBot="1" x14ac:dyDescent="0.3">
      <c r="A6" s="91" t="s">
        <v>31</v>
      </c>
      <c r="B6" s="92"/>
      <c r="G6" s="10" t="s">
        <v>32</v>
      </c>
      <c r="H6">
        <v>1</v>
      </c>
    </row>
    <row r="7" spans="1:8" ht="30" customHeight="1" thickBot="1" x14ac:dyDescent="0.3">
      <c r="A7" s="24" t="s">
        <v>33</v>
      </c>
      <c r="B7" s="55" t="s">
        <v>38</v>
      </c>
      <c r="G7" s="8" t="s">
        <v>34</v>
      </c>
      <c r="H7">
        <v>2</v>
      </c>
    </row>
    <row r="8" spans="1:8" ht="30" customHeight="1" thickBot="1" x14ac:dyDescent="0.3">
      <c r="A8" s="23" t="s">
        <v>35</v>
      </c>
      <c r="B8" s="22">
        <f>VLOOKUP(B7,G5:H10,2,FALSE)</f>
        <v>4</v>
      </c>
      <c r="G8" s="7" t="s">
        <v>36</v>
      </c>
      <c r="H8">
        <v>3</v>
      </c>
    </row>
    <row r="9" spans="1:8" ht="30" customHeight="1" thickBot="1" x14ac:dyDescent="0.3">
      <c r="A9" s="91" t="s">
        <v>37</v>
      </c>
      <c r="B9" s="92"/>
      <c r="G9" s="7" t="s">
        <v>38</v>
      </c>
      <c r="H9">
        <v>4</v>
      </c>
    </row>
    <row r="10" spans="1:8" ht="30" customHeight="1" thickBot="1" x14ac:dyDescent="0.3">
      <c r="A10" s="25" t="s">
        <v>127</v>
      </c>
      <c r="B10" s="56" t="s">
        <v>45</v>
      </c>
      <c r="G10" s="7" t="s">
        <v>40</v>
      </c>
      <c r="H10">
        <v>5</v>
      </c>
    </row>
    <row r="11" spans="1:8" ht="30" customHeight="1" thickBot="1" x14ac:dyDescent="0.3">
      <c r="A11" s="26" t="s">
        <v>35</v>
      </c>
      <c r="B11" s="22">
        <f>VLOOKUP(B10,G13:H15,2,FALSE)</f>
        <v>5</v>
      </c>
    </row>
    <row r="12" spans="1:8" ht="30" customHeight="1" x14ac:dyDescent="0.25">
      <c r="A12" s="91" t="s">
        <v>41</v>
      </c>
      <c r="B12" s="92"/>
      <c r="G12" s="12"/>
    </row>
    <row r="13" spans="1:8" ht="30" customHeight="1" thickBot="1" x14ac:dyDescent="0.3">
      <c r="A13" s="27" t="s">
        <v>128</v>
      </c>
      <c r="B13" s="56" t="s">
        <v>48</v>
      </c>
      <c r="G13" s="7" t="s">
        <v>29</v>
      </c>
      <c r="H13" t="s">
        <v>30</v>
      </c>
    </row>
    <row r="14" spans="1:8" ht="30" customHeight="1" thickBot="1" x14ac:dyDescent="0.3">
      <c r="A14" s="26" t="s">
        <v>35</v>
      </c>
      <c r="B14" s="22">
        <f>VLOOKUP(B13,G17:H20,2,FALSE)</f>
        <v>1</v>
      </c>
      <c r="G14" s="7" t="s">
        <v>43</v>
      </c>
      <c r="H14">
        <v>2</v>
      </c>
    </row>
    <row r="15" spans="1:8" ht="30" customHeight="1" thickBot="1" x14ac:dyDescent="0.3">
      <c r="A15" s="91" t="s">
        <v>44</v>
      </c>
      <c r="B15" s="92"/>
      <c r="G15" s="7" t="s">
        <v>45</v>
      </c>
      <c r="H15">
        <v>5</v>
      </c>
    </row>
    <row r="16" spans="1:8" ht="39" customHeight="1" x14ac:dyDescent="0.25">
      <c r="A16" s="28" t="s">
        <v>46</v>
      </c>
      <c r="B16" s="55" t="s">
        <v>58</v>
      </c>
    </row>
    <row r="17" spans="1:8" ht="30" customHeight="1" thickBot="1" x14ac:dyDescent="0.3">
      <c r="A17" s="15" t="s">
        <v>35</v>
      </c>
      <c r="B17" s="30">
        <f>VLOOKUP(B16,G22:H25,2,FALSE)</f>
        <v>5</v>
      </c>
      <c r="G17" s="7" t="s">
        <v>29</v>
      </c>
      <c r="H17" t="s">
        <v>30</v>
      </c>
    </row>
    <row r="18" spans="1:8" ht="30" customHeight="1" thickBot="1" x14ac:dyDescent="0.3">
      <c r="A18" s="91" t="s">
        <v>47</v>
      </c>
      <c r="B18" s="92"/>
      <c r="G18" s="11" t="s">
        <v>48</v>
      </c>
      <c r="H18">
        <v>1</v>
      </c>
    </row>
    <row r="19" spans="1:8" ht="30" customHeight="1" thickBot="1" x14ac:dyDescent="0.3">
      <c r="A19" s="29" t="s">
        <v>49</v>
      </c>
      <c r="B19" s="55" t="s">
        <v>63</v>
      </c>
      <c r="G19" s="11" t="s">
        <v>50</v>
      </c>
      <c r="H19">
        <v>3</v>
      </c>
    </row>
    <row r="20" spans="1:8" ht="30" customHeight="1" thickBot="1" x14ac:dyDescent="0.3">
      <c r="A20" s="15" t="s">
        <v>35</v>
      </c>
      <c r="B20" s="30">
        <f>VLOOKUP(B19,G27:H29,2,FALSE)</f>
        <v>5</v>
      </c>
      <c r="G20" s="11" t="s">
        <v>51</v>
      </c>
      <c r="H20">
        <v>5</v>
      </c>
    </row>
    <row r="21" spans="1:8" ht="30" customHeight="1" x14ac:dyDescent="0.25">
      <c r="A21" s="91" t="s">
        <v>52</v>
      </c>
      <c r="B21" s="92"/>
    </row>
    <row r="22" spans="1:8" ht="30" customHeight="1" thickBot="1" x14ac:dyDescent="0.3">
      <c r="A22" s="29" t="s">
        <v>53</v>
      </c>
      <c r="B22" s="55" t="s">
        <v>66</v>
      </c>
      <c r="G22" s="7" t="s">
        <v>29</v>
      </c>
      <c r="H22" t="s">
        <v>30</v>
      </c>
    </row>
    <row r="23" spans="1:8" ht="30" customHeight="1" thickBot="1" x14ac:dyDescent="0.3">
      <c r="A23" s="15" t="s">
        <v>35</v>
      </c>
      <c r="B23" s="30">
        <f>VLOOKUP(B22,G31:H36,2,FALSE)</f>
        <v>1</v>
      </c>
      <c r="G23" s="11" t="s">
        <v>54</v>
      </c>
      <c r="H23">
        <v>1</v>
      </c>
    </row>
    <row r="24" spans="1:8" ht="30" customHeight="1" thickBot="1" x14ac:dyDescent="0.3">
      <c r="A24" s="19" t="s">
        <v>55</v>
      </c>
      <c r="B24" s="31">
        <f>IFERROR((B8+B11+B14+B17+B20+B23)/6,"-")</f>
        <v>3.5</v>
      </c>
      <c r="G24" s="13" t="s">
        <v>56</v>
      </c>
      <c r="H24">
        <v>3</v>
      </c>
    </row>
    <row r="25" spans="1:8" ht="30" customHeight="1" thickBot="1" x14ac:dyDescent="0.3">
      <c r="A25" s="93" t="s">
        <v>57</v>
      </c>
      <c r="B25" s="94"/>
      <c r="G25" s="11" t="s">
        <v>58</v>
      </c>
      <c r="H25">
        <v>5</v>
      </c>
    </row>
    <row r="26" spans="1:8" ht="9.75" customHeight="1" thickBot="1" x14ac:dyDescent="0.3"/>
    <row r="27" spans="1:8" ht="30" customHeight="1" thickBot="1" x14ac:dyDescent="0.3">
      <c r="A27" s="87" t="s">
        <v>59</v>
      </c>
      <c r="B27" s="95"/>
      <c r="G27" s="7" t="s">
        <v>29</v>
      </c>
      <c r="H27" t="s">
        <v>30</v>
      </c>
    </row>
    <row r="28" spans="1:8" ht="30" customHeight="1" thickBot="1" x14ac:dyDescent="0.3">
      <c r="A28" s="91" t="s">
        <v>60</v>
      </c>
      <c r="B28" s="92"/>
      <c r="G28" s="11" t="s">
        <v>61</v>
      </c>
      <c r="H28">
        <v>1</v>
      </c>
    </row>
    <row r="29" spans="1:8" ht="66.75" customHeight="1" thickBot="1" x14ac:dyDescent="0.3">
      <c r="A29" s="29" t="s">
        <v>129</v>
      </c>
      <c r="B29" s="55" t="s">
        <v>75</v>
      </c>
      <c r="G29" s="11" t="s">
        <v>63</v>
      </c>
      <c r="H29">
        <v>5</v>
      </c>
    </row>
    <row r="30" spans="1:8" ht="30" customHeight="1" thickBot="1" x14ac:dyDescent="0.3">
      <c r="A30" s="15" t="s">
        <v>35</v>
      </c>
      <c r="B30" s="30">
        <f>VLOOKUP(B29,G38:H43,2,FALSE)</f>
        <v>1</v>
      </c>
    </row>
    <row r="31" spans="1:8" ht="30" customHeight="1" thickBot="1" x14ac:dyDescent="0.3">
      <c r="A31" s="91" t="s">
        <v>64</v>
      </c>
      <c r="B31" s="92"/>
      <c r="G31" s="7" t="s">
        <v>29</v>
      </c>
      <c r="H31" t="s">
        <v>30</v>
      </c>
    </row>
    <row r="32" spans="1:8" ht="42" customHeight="1" thickBot="1" x14ac:dyDescent="0.3">
      <c r="A32" s="29" t="s">
        <v>120</v>
      </c>
      <c r="B32" s="55" t="s">
        <v>61</v>
      </c>
      <c r="G32" s="11" t="s">
        <v>66</v>
      </c>
      <c r="H32">
        <v>1</v>
      </c>
    </row>
    <row r="33" spans="1:8" ht="43.5" customHeight="1" thickBot="1" x14ac:dyDescent="0.3">
      <c r="A33" s="15" t="s">
        <v>35</v>
      </c>
      <c r="B33" s="30">
        <f>VLOOKUP(B32,G27:H29,2,FALSE)</f>
        <v>1</v>
      </c>
      <c r="G33" s="11" t="s">
        <v>67</v>
      </c>
      <c r="H33">
        <v>2</v>
      </c>
    </row>
    <row r="34" spans="1:8" ht="30" customHeight="1" thickBot="1" x14ac:dyDescent="0.3">
      <c r="A34" s="91" t="s">
        <v>68</v>
      </c>
      <c r="B34" s="92"/>
      <c r="G34" s="11" t="s">
        <v>69</v>
      </c>
      <c r="H34">
        <v>3</v>
      </c>
    </row>
    <row r="35" spans="1:8" ht="30" customHeight="1" thickBot="1" x14ac:dyDescent="0.3">
      <c r="A35" s="29" t="s">
        <v>70</v>
      </c>
      <c r="B35" s="55" t="s">
        <v>85</v>
      </c>
      <c r="G35" s="11" t="s">
        <v>71</v>
      </c>
      <c r="H35">
        <v>4</v>
      </c>
    </row>
    <row r="36" spans="1:8" ht="30" customHeight="1" thickBot="1" x14ac:dyDescent="0.3">
      <c r="A36" s="15" t="s">
        <v>35</v>
      </c>
      <c r="B36" s="30">
        <f>VLOOKUP(B35,G48:H54,2,FALSE)</f>
        <v>0</v>
      </c>
      <c r="G36" s="11" t="s">
        <v>72</v>
      </c>
      <c r="H36">
        <v>5</v>
      </c>
    </row>
    <row r="37" spans="1:8" ht="30" customHeight="1" x14ac:dyDescent="0.25">
      <c r="A37" s="91" t="s">
        <v>73</v>
      </c>
      <c r="B37" s="92"/>
    </row>
    <row r="38" spans="1:8" ht="30" customHeight="1" thickBot="1" x14ac:dyDescent="0.3">
      <c r="A38" s="29" t="s">
        <v>74</v>
      </c>
      <c r="B38" s="55" t="s">
        <v>93</v>
      </c>
      <c r="G38" s="7" t="s">
        <v>29</v>
      </c>
      <c r="H38" t="s">
        <v>30</v>
      </c>
    </row>
    <row r="39" spans="1:8" ht="30" customHeight="1" thickBot="1" x14ac:dyDescent="0.3">
      <c r="A39" s="15" t="s">
        <v>35</v>
      </c>
      <c r="B39" s="30">
        <f>VLOOKUP(B38,G56:H61,2,FALSE)</f>
        <v>3</v>
      </c>
      <c r="G39" s="7" t="s">
        <v>75</v>
      </c>
      <c r="H39">
        <v>1</v>
      </c>
    </row>
    <row r="40" spans="1:8" ht="30" customHeight="1" thickBot="1" x14ac:dyDescent="0.3">
      <c r="A40" s="32" t="s">
        <v>76</v>
      </c>
      <c r="B40" s="31">
        <f>IFERROR((B30+B33+B36+B39)/4,"-")</f>
        <v>1.25</v>
      </c>
      <c r="G40" s="7" t="s">
        <v>77</v>
      </c>
      <c r="H40">
        <v>2</v>
      </c>
    </row>
    <row r="41" spans="1:8" ht="30" customHeight="1" thickBot="1" x14ac:dyDescent="0.3">
      <c r="A41" s="93" t="s">
        <v>78</v>
      </c>
      <c r="B41" s="94"/>
      <c r="G41" s="7" t="s">
        <v>79</v>
      </c>
      <c r="H41">
        <v>3</v>
      </c>
    </row>
    <row r="42" spans="1:8" ht="30" customHeight="1" thickBot="1" x14ac:dyDescent="0.3">
      <c r="A42" s="20"/>
      <c r="B42" s="20"/>
      <c r="G42" s="7" t="s">
        <v>80</v>
      </c>
      <c r="H42">
        <v>4</v>
      </c>
    </row>
    <row r="43" spans="1:8" ht="30" customHeight="1" thickBot="1" x14ac:dyDescent="0.3">
      <c r="A43" s="87" t="s">
        <v>81</v>
      </c>
      <c r="B43" s="88"/>
      <c r="G43" s="7" t="s">
        <v>82</v>
      </c>
      <c r="H43">
        <v>5</v>
      </c>
    </row>
    <row r="44" spans="1:8" ht="30" customHeight="1" thickBot="1" x14ac:dyDescent="0.3">
      <c r="A44" s="33" t="s">
        <v>83</v>
      </c>
      <c r="B44" s="31">
        <f>IF(OR(B8="-",B11="-",B14="-",B17="-",B20="-",B23="-",B30="-",B33="-",B36="-",B39="-"),"Presenti campi non compilati",IFERROR(B24*B40,"-"))</f>
        <v>4.375</v>
      </c>
    </row>
    <row r="45" spans="1:8" ht="30" customHeight="1" thickBot="1" x14ac:dyDescent="0.3">
      <c r="A45" s="34"/>
      <c r="B45" s="35"/>
    </row>
    <row r="46" spans="1:8" ht="30" customHeight="1" thickBot="1" x14ac:dyDescent="0.3">
      <c r="A46" s="87" t="s">
        <v>84</v>
      </c>
      <c r="B46" s="88"/>
    </row>
    <row r="47" spans="1:8" ht="84" customHeight="1" thickBot="1" x14ac:dyDescent="0.3">
      <c r="A47" s="89" t="s">
        <v>130</v>
      </c>
      <c r="B47" s="90"/>
    </row>
    <row r="48" spans="1:8" ht="12.75" customHeight="1" thickBot="1" x14ac:dyDescent="0.3">
      <c r="G48" s="7" t="s">
        <v>29</v>
      </c>
      <c r="H48" t="s">
        <v>30</v>
      </c>
    </row>
    <row r="49" spans="7:8" ht="7.5" customHeight="1" thickBot="1" x14ac:dyDescent="0.3">
      <c r="G49" s="7" t="s">
        <v>85</v>
      </c>
      <c r="H49">
        <v>0</v>
      </c>
    </row>
    <row r="50" spans="7:8" ht="30" customHeight="1" thickBot="1" x14ac:dyDescent="0.3">
      <c r="G50" s="7" t="s">
        <v>86</v>
      </c>
      <c r="H50">
        <v>1</v>
      </c>
    </row>
    <row r="51" spans="7:8" ht="30" customHeight="1" thickBot="1" x14ac:dyDescent="0.3">
      <c r="G51" s="7" t="s">
        <v>87</v>
      </c>
      <c r="H51">
        <v>2</v>
      </c>
    </row>
    <row r="52" spans="7:8" ht="30" customHeight="1" thickBot="1" x14ac:dyDescent="0.3">
      <c r="G52" s="7" t="s">
        <v>88</v>
      </c>
      <c r="H52">
        <v>3</v>
      </c>
    </row>
    <row r="53" spans="7:8" ht="30" customHeight="1" thickBot="1" x14ac:dyDescent="0.3">
      <c r="G53" s="7" t="s">
        <v>89</v>
      </c>
      <c r="H53">
        <v>4</v>
      </c>
    </row>
    <row r="54" spans="7:8" ht="30" customHeight="1" thickBot="1" x14ac:dyDescent="0.3">
      <c r="G54" s="7" t="s">
        <v>90</v>
      </c>
      <c r="H54">
        <v>5</v>
      </c>
    </row>
    <row r="55" spans="7:8" ht="30" customHeight="1" x14ac:dyDescent="0.25"/>
    <row r="56" spans="7:8" ht="30" customHeight="1" thickBot="1" x14ac:dyDescent="0.3">
      <c r="G56" s="7" t="s">
        <v>29</v>
      </c>
      <c r="H56" t="s">
        <v>30</v>
      </c>
    </row>
    <row r="57" spans="7:8" ht="30" customHeight="1" thickBot="1" x14ac:dyDescent="0.3">
      <c r="G57" s="7" t="s">
        <v>91</v>
      </c>
      <c r="H57">
        <v>1</v>
      </c>
    </row>
    <row r="58" spans="7:8" ht="30" customHeight="1" thickBot="1" x14ac:dyDescent="0.3">
      <c r="G58" s="7" t="s">
        <v>92</v>
      </c>
      <c r="H58">
        <v>2</v>
      </c>
    </row>
    <row r="59" spans="7:8" ht="30" customHeight="1" thickBot="1" x14ac:dyDescent="0.3">
      <c r="G59" s="7" t="s">
        <v>93</v>
      </c>
      <c r="H59">
        <v>3</v>
      </c>
    </row>
    <row r="60" spans="7:8" ht="30" customHeight="1" thickBot="1" x14ac:dyDescent="0.3">
      <c r="G60" s="7" t="s">
        <v>94</v>
      </c>
      <c r="H60">
        <v>4</v>
      </c>
    </row>
    <row r="61" spans="7:8" ht="30" customHeight="1" thickBot="1" x14ac:dyDescent="0.3">
      <c r="G61" s="7" t="s">
        <v>95</v>
      </c>
      <c r="H61">
        <v>5</v>
      </c>
    </row>
    <row r="62" spans="7:8" ht="30" customHeight="1" x14ac:dyDescent="0.25"/>
    <row r="63" spans="7:8" ht="30" customHeight="1" x14ac:dyDescent="0.25"/>
    <row r="64" spans="7:8" ht="30" customHeight="1" x14ac:dyDescent="0.25"/>
    <row r="65" ht="30" customHeight="1" x14ac:dyDescent="0.25"/>
    <row r="66" ht="30" customHeight="1" x14ac:dyDescent="0.25"/>
    <row r="67" ht="30" customHeight="1" x14ac:dyDescent="0.25"/>
    <row r="68" ht="30" customHeight="1" x14ac:dyDescent="0.25"/>
  </sheetData>
  <mergeCells count="20">
    <mergeCell ref="A46:B46"/>
    <mergeCell ref="A47:B47"/>
    <mergeCell ref="A28:B28"/>
    <mergeCell ref="A31:B31"/>
    <mergeCell ref="A34:B34"/>
    <mergeCell ref="A37:B37"/>
    <mergeCell ref="A41:B41"/>
    <mergeCell ref="A43:B43"/>
    <mergeCell ref="A27:B27"/>
    <mergeCell ref="D2:E2"/>
    <mergeCell ref="A3:B3"/>
    <mergeCell ref="A4:B4"/>
    <mergeCell ref="D4:F4"/>
    <mergeCell ref="A6:B6"/>
    <mergeCell ref="A9:B9"/>
    <mergeCell ref="A12:B12"/>
    <mergeCell ref="A15:B15"/>
    <mergeCell ref="A18:B18"/>
    <mergeCell ref="A21:B21"/>
    <mergeCell ref="A25:B25"/>
  </mergeCells>
  <dataValidations count="11">
    <dataValidation type="list" allowBlank="1" showInputMessage="1" showErrorMessage="1" promptTitle="Impatto" prompt="Selezionare una delle possibili opzioni dal menu a tendina" sqref="B38" xr:uid="{00000000-0002-0000-1000-000000000000}">
      <formula1>$G$56:$G$61</formula1>
    </dataValidation>
    <dataValidation type="list" allowBlank="1" showInputMessage="1" showErrorMessage="1" promptTitle="Impatto" prompt="Selezionare una delle possibili opzioni dal menu a tendina" sqref="B35" xr:uid="{00000000-0002-0000-1000-000001000000}">
      <formula1>$G$48:$G$54</formula1>
    </dataValidation>
    <dataValidation type="list" allowBlank="1" showInputMessage="1" showErrorMessage="1" promptTitle="Impatto" prompt="Selezionare una delle possibili opzioni dal menu a tendina" sqref="B32" xr:uid="{00000000-0002-0000-1000-000002000000}">
      <formula1>$G$27:$G$29</formula1>
    </dataValidation>
    <dataValidation type="list" allowBlank="1" showInputMessage="1" showErrorMessage="1" promptTitle="Impatto" prompt="Selezionare una delle possibili opzioni dal menu a tendina" sqref="B29" xr:uid="{00000000-0002-0000-1000-000003000000}">
      <formula1>$G$38:$G$43</formula1>
    </dataValidation>
    <dataValidation type="list" allowBlank="1" showInputMessage="1" showErrorMessage="1" promptTitle="Seleziona" prompt="Selezionare una delle possibili opzioni dal menu a tendina" sqref="F2" xr:uid="{00000000-0002-0000-1000-000004000000}">
      <formula1>$H$2:$H$3</formula1>
    </dataValidation>
    <dataValidation type="list" allowBlank="1" showInputMessage="1" showErrorMessage="1" promptTitle="Criterio" prompt="Selezionare una delle possibili opzioni dal menu a tendina" sqref="B22" xr:uid="{00000000-0002-0000-1000-000005000000}">
      <formula1>$G$31:$G$36</formula1>
    </dataValidation>
    <dataValidation type="list" allowBlank="1" showInputMessage="1" showErrorMessage="1" promptTitle="Criterio" prompt="Selezionare una delle possibili opzioni dal menu a tendina" sqref="B19" xr:uid="{00000000-0002-0000-1000-000006000000}">
      <formula1>$G$27:$G$29</formula1>
    </dataValidation>
    <dataValidation type="list" allowBlank="1" showInputMessage="1" showErrorMessage="1" promptTitle="Criterio" prompt="Selezionare una delle possibili opzioni dal menu a tendina" sqref="B16" xr:uid="{00000000-0002-0000-1000-000007000000}">
      <formula1>$G$22:$G$25</formula1>
    </dataValidation>
    <dataValidation type="list" allowBlank="1" showInputMessage="1" showErrorMessage="1" promptTitle="Criterio" prompt="Selezionare una delle possibili opzioni dal menu a tendina" sqref="B7" xr:uid="{00000000-0002-0000-1000-000008000000}">
      <formula1>$G$5:$G$10</formula1>
    </dataValidation>
    <dataValidation type="list" allowBlank="1" showInputMessage="1" showErrorMessage="1" promptTitle="Criterio" prompt="Selezionare una delle possibili opzioni dal menu a tendina" sqref="B13" xr:uid="{00000000-0002-0000-1000-000009000000}">
      <formula1>$G$17:$G$20</formula1>
    </dataValidation>
    <dataValidation type="list" allowBlank="1" showInputMessage="1" showErrorMessage="1" promptTitle="Criterio" prompt="Selezionare una delle possibili opzioni dal menu a tendina" sqref="B10" xr:uid="{00000000-0002-0000-1000-00000A000000}">
      <formula1>$G$13:$G$15</formula1>
    </dataValidation>
  </dataValidations>
  <hyperlinks>
    <hyperlink ref="D4:F4" location="'Indice Schede'!A1" display="Torna all'indice" xr:uid="{00000000-0004-0000-1000-000000000000}"/>
  </hyperlinks>
  <pageMargins left="0.7" right="0.7" top="0.75" bottom="0.75" header="0.3" footer="0.3"/>
  <pageSetup paperSize="9" scale="68" orientation="portrait" r:id="rId1"/>
  <rowBreaks count="1" manualBreakCount="1">
    <brk id="26" max="1" man="1"/>
  </rowBreaks>
  <colBreaks count="1" manualBreakCount="1">
    <brk id="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8</vt:i4>
      </vt:variant>
      <vt:variant>
        <vt:lpstr>Intervalli denominati</vt:lpstr>
      </vt:variant>
      <vt:variant>
        <vt:i4>7</vt:i4>
      </vt:variant>
    </vt:vector>
  </HeadingPairs>
  <TitlesOfParts>
    <vt:vector size="15" baseType="lpstr">
      <vt:lpstr>Indice Schede</vt:lpstr>
      <vt:lpstr>Foglio1</vt:lpstr>
      <vt:lpstr>Prospetto Finale</vt:lpstr>
      <vt:lpstr>Misure riduzione del rischio</vt:lpstr>
      <vt:lpstr>1</vt:lpstr>
      <vt:lpstr>2</vt:lpstr>
      <vt:lpstr>3</vt:lpstr>
      <vt:lpstr>4</vt:lpstr>
      <vt:lpstr>'1'!Area_stampa</vt:lpstr>
      <vt:lpstr>'2'!Area_stampa</vt:lpstr>
      <vt:lpstr>'3'!Area_stampa</vt:lpstr>
      <vt:lpstr>'4'!Area_stampa</vt:lpstr>
      <vt:lpstr>'Indice Schede'!Area_stampa</vt:lpstr>
      <vt:lpstr>'Misure riduzione del rischio'!Area_stampa</vt:lpstr>
      <vt:lpstr>'Prospetto Finale'!Area_stampa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Adele Troisi</dc:creator>
  <cp:keywords/>
  <dc:description/>
  <cp:lastModifiedBy>Adele Troisi</cp:lastModifiedBy>
  <cp:revision/>
  <dcterms:created xsi:type="dcterms:W3CDTF">2017-10-19T12:38:16Z</dcterms:created>
  <dcterms:modified xsi:type="dcterms:W3CDTF">2024-06-04T09:38:50Z</dcterms:modified>
  <cp:category/>
  <cp:contentStatus/>
</cp:coreProperties>
</file>