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Questa_cartella_di_lavoro" hidePivotFieldList="1"/>
  <mc:AlternateContent xmlns:mc="http://schemas.openxmlformats.org/markup-compatibility/2006">
    <mc:Choice Requires="x15">
      <x15ac:absPath xmlns:x15ac="http://schemas.microsoft.com/office/spreadsheetml/2010/11/ac" url="V:\documenti-supporto\organizzazione\Trasparenza e 231_corruzione\Trasparenza\18_Altri contenuti prevenzione corruzione e traspar\Prevenzione della Corruzione\2021_2022\"/>
    </mc:Choice>
  </mc:AlternateContent>
  <xr:revisionPtr revIDLastSave="0" documentId="8_{B9420C63-A193-4074-BE34-7774ADB9EE58}" xr6:coauthVersionLast="47" xr6:coauthVersionMax="47" xr10:uidLastSave="{00000000-0000-0000-0000-000000000000}"/>
  <bookViews>
    <workbookView xWindow="-120" yWindow="-120" windowWidth="29040" windowHeight="15840" firstSheet="2" activeTab="7" xr2:uid="{00000000-000D-0000-FFFF-FFFF00000000}"/>
  </bookViews>
  <sheets>
    <sheet name="Indice dei processi - Schede" sheetId="1" r:id="rId1"/>
    <sheet name="matrice in bianco" sheetId="93" r:id="rId2"/>
    <sheet name="Prospetto Finale" sheetId="2" r:id="rId3"/>
    <sheet name="Misure riduzione del rischio" sheetId="59" r:id="rId4"/>
    <sheet name="area personale" sheetId="3" r:id="rId5"/>
    <sheet name="Area incarichi e nomine" sheetId="5" r:id="rId6"/>
    <sheet name="Area affidamenti" sheetId="6" r:id="rId7"/>
    <sheet name="Area finanza" sheetId="16" r:id="rId8"/>
  </sheets>
  <externalReferences>
    <externalReference r:id="rId9"/>
  </externalReferences>
  <definedNames>
    <definedName name="_xlnm._FilterDatabase" localSheetId="2" hidden="1">'Prospetto Finale'!$A$13:$H$13</definedName>
    <definedName name="_xlcn.WorksheetConnection_IndiceSchedeF11F58" hidden="1">'Indice dei processi - Schede'!$G$12:$G$15</definedName>
    <definedName name="_xlcn.WorksheetConnection_IndiceSchedeN10R63" hidden="1">'Indice dei processi - Schede'!$O$11:$S$15</definedName>
    <definedName name="_xlcn.WorksheetConnection_RISCHIO2.xlsxIndiceSchedeF10F58" hidden="1">'Indice dei processi - Schede'!$G$11:$G$15</definedName>
    <definedName name="_xlnm.Print_Area" localSheetId="6">'Area affidamenti'!$A$1:$B$48</definedName>
    <definedName name="_xlnm.Print_Area" localSheetId="7">'Area finanza'!$A$1:$B$48</definedName>
    <definedName name="_xlnm.Print_Area" localSheetId="5">'Area incarichi e nomine'!$A$1:$B$48</definedName>
    <definedName name="_xlnm.Print_Area" localSheetId="4">'area personale'!$A$1:$B$48</definedName>
    <definedName name="_xlnm.Print_Area" localSheetId="0">'Indice dei processi - Schede'!$B$11:$F$15</definedName>
    <definedName name="_xlnm.Print_Area" localSheetId="3">'Misure riduzione del rischio'!$A$1:$C$91</definedName>
    <definedName name="_xlnm.Print_Area" localSheetId="2">'Prospetto Finale'!$A$1:$G$99</definedName>
  </definedNames>
  <calcPr calcId="191028"/>
  <pivotCaches>
    <pivotCache cacheId="0" r:id="rId10"/>
    <pivotCache cacheId="1" r:id="rId1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93" l="1"/>
  <c r="B36" i="93"/>
  <c r="B33" i="93"/>
  <c r="B30" i="93"/>
  <c r="B40" i="93" s="1"/>
  <c r="B23" i="93"/>
  <c r="B20" i="93"/>
  <c r="B17" i="93"/>
  <c r="B14" i="93"/>
  <c r="B11" i="93"/>
  <c r="B8" i="93"/>
  <c r="B44" i="93" s="1"/>
  <c r="B2" i="93"/>
  <c r="B24" i="93" l="1"/>
  <c r="M12" i="1" l="1"/>
  <c r="D15" i="1" l="1"/>
  <c r="C15" i="1"/>
  <c r="D14" i="1"/>
  <c r="C14" i="1"/>
  <c r="D13" i="1"/>
  <c r="F13" i="1" s="1"/>
  <c r="C13" i="1"/>
  <c r="D12" i="1"/>
  <c r="C12" i="1"/>
  <c r="B15" i="1" l="1"/>
  <c r="F15" i="1"/>
  <c r="G12" i="1"/>
  <c r="B12" i="1"/>
  <c r="B13" i="1"/>
  <c r="B14" i="1"/>
  <c r="F14" i="1"/>
  <c r="F12" i="1"/>
  <c r="M13" i="1" l="1"/>
  <c r="G13" i="1" s="1"/>
  <c r="M14" i="1" l="1"/>
  <c r="G14" i="1" s="1"/>
  <c r="B39" i="16"/>
  <c r="B36" i="16"/>
  <c r="B33" i="16"/>
  <c r="B30" i="16"/>
  <c r="B23" i="16"/>
  <c r="B20" i="16"/>
  <c r="B17" i="16"/>
  <c r="B14" i="16"/>
  <c r="B11" i="16"/>
  <c r="B8" i="16"/>
  <c r="B40" i="16" l="1"/>
  <c r="B24" i="16"/>
  <c r="B39" i="6"/>
  <c r="B36" i="6"/>
  <c r="B33" i="6"/>
  <c r="B30" i="6"/>
  <c r="B23" i="6"/>
  <c r="B20" i="6"/>
  <c r="B17" i="6"/>
  <c r="B14" i="6"/>
  <c r="B11" i="6"/>
  <c r="B8" i="6"/>
  <c r="B39" i="5"/>
  <c r="B36" i="5"/>
  <c r="B33" i="5"/>
  <c r="B30" i="5"/>
  <c r="B23" i="5"/>
  <c r="B14" i="5"/>
  <c r="B8" i="5"/>
  <c r="B44" i="16" l="1"/>
  <c r="E15" i="1" s="1"/>
  <c r="J15" i="1" s="1"/>
  <c r="Q15" i="1" s="1"/>
  <c r="B40" i="6"/>
  <c r="B24" i="6"/>
  <c r="B40" i="5"/>
  <c r="B24" i="5"/>
  <c r="B44" i="5" s="1"/>
  <c r="E13" i="1" s="1"/>
  <c r="B33" i="3"/>
  <c r="I15" i="1" l="1"/>
  <c r="H15" i="1"/>
  <c r="R15" i="1"/>
  <c r="S15" i="1"/>
  <c r="U13" i="1"/>
  <c r="V13" i="1" s="1"/>
  <c r="I13" i="1"/>
  <c r="H13" i="1"/>
  <c r="J13" i="1"/>
  <c r="O13" i="1" s="1"/>
  <c r="O15" i="1"/>
  <c r="B44" i="6"/>
  <c r="E14" i="1" s="1"/>
  <c r="B2" i="3"/>
  <c r="B39" i="3"/>
  <c r="B36" i="3"/>
  <c r="B30" i="3"/>
  <c r="B23" i="3"/>
  <c r="B20" i="3"/>
  <c r="B17" i="3"/>
  <c r="B11" i="3"/>
  <c r="B8" i="3"/>
  <c r="Q13" i="1" l="1"/>
  <c r="P13" i="1"/>
  <c r="R13" i="1"/>
  <c r="U14" i="1"/>
  <c r="V14" i="1" s="1"/>
  <c r="H14" i="1"/>
  <c r="I14" i="1"/>
  <c r="J14" i="1"/>
  <c r="R14" i="1" s="1"/>
  <c r="S13" i="1"/>
  <c r="B2" i="5"/>
  <c r="B24" i="3"/>
  <c r="B40" i="3"/>
  <c r="B44" i="3" s="1"/>
  <c r="E12" i="1" s="1"/>
  <c r="P14" i="1" l="1"/>
  <c r="Q14" i="1"/>
  <c r="H12" i="1"/>
  <c r="U12" i="1"/>
  <c r="V12" i="1" s="1"/>
  <c r="I12" i="1"/>
  <c r="J12" i="1"/>
  <c r="S12" i="1" s="1"/>
  <c r="O14" i="1"/>
  <c r="S14" i="1"/>
  <c r="B2" i="6"/>
  <c r="R12" i="1" l="1"/>
  <c r="O12" i="1"/>
  <c r="P12" i="1"/>
  <c r="Q12" i="1"/>
  <c r="M15" i="1" l="1"/>
  <c r="G15" i="1" l="1"/>
  <c r="P15" i="1" s="1"/>
  <c r="U15" i="1"/>
  <c r="V15" i="1" s="1"/>
  <c r="B2" i="1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
        </x15:connection>
      </ext>
    </extLst>
  </connection>
  <connection id="3" xr16:uid="{00000000-0015-0000-FFFF-FFFF02000000}"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
        </x15:connection>
      </ext>
    </extLst>
  </connection>
  <connection id="4" xr16:uid="{00000000-0015-0000-FFFF-FFFF03000000}"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
        </x15:connection>
      </ext>
    </extLst>
  </connection>
</connections>
</file>

<file path=xl/sharedStrings.xml><?xml version="1.0" encoding="utf-8"?>
<sst xmlns="http://schemas.openxmlformats.org/spreadsheetml/2006/main" count="612" uniqueCount="131">
  <si>
    <t>Indice schede per la valutazione del rischio</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</si>
  <si>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</si>
  <si>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Vai al prospetto finale</t>
  </si>
  <si>
    <t>Vai alle Misure riduzione rischio</t>
  </si>
  <si>
    <t>Num. scheda</t>
  </si>
  <si>
    <t>Indice dei processi sottoposti a valutazione rischio 
(LINK ALLE SCHEDE)</t>
  </si>
  <si>
    <t>Processo valutato</t>
  </si>
  <si>
    <t>Controllo compilazione</t>
  </si>
  <si>
    <t>Misure riduzione rischio inserite</t>
  </si>
  <si>
    <t>Procedimento o sottoprocedimento a rischio</t>
  </si>
  <si>
    <t>Probabilità</t>
  </si>
  <si>
    <t>Impatto</t>
  </si>
  <si>
    <t>Rischio</t>
  </si>
  <si>
    <t>Rischio basso</t>
  </si>
  <si>
    <t>Rischio medio-basso</t>
  </si>
  <si>
    <t>Rischio medio</t>
  </si>
  <si>
    <t>Richio medio-alto</t>
  </si>
  <si>
    <t>Rischio alto</t>
  </si>
  <si>
    <t>Processo analizzato</t>
  </si>
  <si>
    <t>Misure per la riduzione del rischio</t>
  </si>
  <si>
    <t>Scheda</t>
  </si>
  <si>
    <t>Processo valutato?</t>
  </si>
  <si>
    <t>NO</t>
  </si>
  <si>
    <t>SI</t>
  </si>
  <si>
    <t>Nuova scheda</t>
  </si>
  <si>
    <t>1. Valutazione della probabilità</t>
  </si>
  <si>
    <t>Torna all'indice</t>
  </si>
  <si>
    <t xml:space="preserve">Criteri </t>
  </si>
  <si>
    <t xml:space="preserve">Punteggi </t>
  </si>
  <si>
    <t>Seleziona da elenco:</t>
  </si>
  <si>
    <t>-</t>
  </si>
  <si>
    <t>Criterio 1: discrezionalità</t>
  </si>
  <si>
    <t>No, è del tutto vincolato = 1</t>
  </si>
  <si>
    <t>Il processo è discrezionale?</t>
  </si>
  <si>
    <t>È parzialmente vincolato dalla legge e da atti amministrativi (regolamenti, direttive, circolari) = 2</t>
  </si>
  <si>
    <t xml:space="preserve">punteggio assegnato </t>
  </si>
  <si>
    <t>È parzialmente vincolato solo dalla legge = 3</t>
  </si>
  <si>
    <t>Criterio 2: rilevanza esterna</t>
  </si>
  <si>
    <t>È parzialmente vincolato solo da atti amministrativi (regolamenti, direttive, circolari) = 4</t>
  </si>
  <si>
    <t>Il processo produce effetti diretti all'esterno dell'amministrazione di riferimento ?</t>
  </si>
  <si>
    <t>È altamente discrezionale = 5</t>
  </si>
  <si>
    <t>Criterio 3: complessità del processo</t>
  </si>
  <si>
    <t>Si tratta di un processo complesso che comporta il coinvolgimento di più amministrazioni (esclusi i controlli) in fasi successive per il conseguimento del risultato?</t>
  </si>
  <si>
    <t>No, ha come destinatario finale un ufficio interno = 2</t>
  </si>
  <si>
    <t>Criterio 4: valore economico</t>
  </si>
  <si>
    <t>Si, il risultato del processo è rivolto direttamente ad utenti esterni = 5</t>
  </si>
  <si>
    <t>Qual è l'impatto economico del processo?</t>
  </si>
  <si>
    <t>Criterio 5: frazionabilità del processo</t>
  </si>
  <si>
    <t>No, il processo coinvolge una sola PA = 1</t>
  </si>
  <si>
    <t>Il risultato finale del processo può essere raggiunto anche effettuando una pluralità di operazioni di entità economica ridotta che, considerate complessivamente, alla fine assicurano lo stesso risultato?</t>
  </si>
  <si>
    <t>Si, il processo coinvolge più di tre amministrazioni = 3</t>
  </si>
  <si>
    <t>Si, il processo coinvolge più di cinque amministrazioni = 5</t>
  </si>
  <si>
    <t>Criterio 6: controlli</t>
  </si>
  <si>
    <t>Anche sulla base dell'esperienza pregressa, il tipo di controllo applicato sul processo è adeguato a neutralizzare il rischio?</t>
  </si>
  <si>
    <t>Ha rilevanza esclusivamente interna = 1</t>
  </si>
  <si>
    <t>Valore stimato della probabilità</t>
  </si>
  <si>
    <t>Comporta l'attribuzione di vantaggi a soggetti esterni, ma di non particolare rilievo economico (es. borse di studio) = 3</t>
  </si>
  <si>
    <t>0 = nessuna probabilità; 1 = improbabile; 2 = poco probabile; 3 = probabile; 4 = molto probabile; 5 = altamente probabile.</t>
  </si>
  <si>
    <t>Comporta l'affidamento di considerevoli vantaggi a soggetti esterni (es. appalto) = 5</t>
  </si>
  <si>
    <t>2. Valutazione dell'impatto</t>
  </si>
  <si>
    <t>Criterio 1: impatto organizzativo</t>
  </si>
  <si>
    <t>No = 1</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</si>
  <si>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</si>
  <si>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Si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</si>
  <si>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</si>
  <si>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</si>
  <si>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Si, costituisce un efficace strumento di neutralizzazione = 1</t>
  </si>
  <si>
    <t>Si, è molto efficace = 2</t>
  </si>
  <si>
    <t>Criterio 3: impatto reputazionale</t>
  </si>
  <si>
    <t>Si, per una percentuale approssimativa del 50% = 3</t>
  </si>
  <si>
    <t>Nel corso degli ultimi anni sono stati pubblicati su giornali o riviste articoli aventi ad oggetto il medesimo evento o eventi analoghi?</t>
  </si>
  <si>
    <t>Si, ma in minima parte = 4</t>
  </si>
  <si>
    <t>No, il rischio rimane indifferente = 5</t>
  </si>
  <si>
    <t xml:space="preserve">Criterio 4: impatto sull'immagine </t>
  </si>
  <si>
    <t>A quale livello può collocarsi il rischio dell'evento (livello apicale, intermedio, basso), ovvero la posizione/il ruolo che l'eventuale soggetto riveste nell'organizzazione è elevata, media o bassa?</t>
  </si>
  <si>
    <t>Fino a circa il 20% = 1</t>
  </si>
  <si>
    <t>Valore stimato dell'impatto</t>
  </si>
  <si>
    <t>Fino a circa il 40% = 2</t>
  </si>
  <si>
    <t>0 = nessun impatto; 1 = marginale; 2 = minore; 3 = soglia; 4 = serio; 5 = superiore</t>
  </si>
  <si>
    <t>Fino a circa il 60% = 3</t>
  </si>
  <si>
    <t>Fino a circa lo 80% = 4</t>
  </si>
  <si>
    <t>3. Valutazione complessiva del rischio</t>
  </si>
  <si>
    <t>Fino a circa il 100% = 5</t>
  </si>
  <si>
    <t xml:space="preserve">Valutazione complessiva del rischio = probabilità * impatto </t>
  </si>
  <si>
    <t>4. Misure specifiche da adottare nel triennio per ridurre ulteriormente il rischio</t>
  </si>
  <si>
    <t>No = 0</t>
  </si>
  <si>
    <t>Non ne abbiamo memoria = 1</t>
  </si>
  <si>
    <t>Si, sulla stampa locale = 2</t>
  </si>
  <si>
    <t>Si, sulla stampa nazionale = 3</t>
  </si>
  <si>
    <t>Si, sulla stampa locale e nazionale = 4</t>
  </si>
  <si>
    <t>Si sulla stampa, locale, nazionale ed internazionale = 5</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</si>
  <si>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</si>
  <si>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</si>
  <si>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</si>
  <si>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</si>
  <si>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</si>
  <si>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VENIS S.P.A.</t>
  </si>
  <si>
    <t>Piano Triennale per la Prevenzione della Corruzione e per la trasparenza 2021-2023</t>
  </si>
  <si>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</si>
  <si>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</si>
  <si>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Processi sottoposti a valutazione del rischio </t>
  </si>
  <si>
    <t>Probabilità (P)</t>
  </si>
  <si>
    <t>Impatto (I)</t>
  </si>
  <si>
    <t>Rischio (Pxl)</t>
  </si>
  <si>
    <t>01 - Area acquisizione e progressione del personale</t>
  </si>
  <si>
    <t>02 - Area incarichi e nomine</t>
  </si>
  <si>
    <t>03 - Area affidamento di lavori, servizi e forniture</t>
  </si>
  <si>
    <t xml:space="preserve">04 - Area economico finanziaria, gestione delle entrate, delle spese e del patrimonio </t>
  </si>
  <si>
    <t>Misure specifiche da adottare nel triennio per ridurre ulteriormente il rischio</t>
  </si>
  <si>
    <t>Vai prospetto finale</t>
  </si>
  <si>
    <t>Il fattore maggiore di rischio corruttivo è legato all'impatto sull'immagine. Si ritiene pertanto necessario adottare ogni misura possibile affinché le commissioni di concorso si adoperino nella massima trasparenza, pubblicando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dalla Direzione Generale e dal responsabile del servizio a cui  la risorsa è destinata. Occorre dichiarare
- non avere riportato condanne penali definitive o provvedimenti definitivi del Tribunale o condanne o provvedimenti che impediscano, ai sensi delle vigenti disposizioni, la costituzione del rapporto di impiego presso la Pubblica Amministrazione;
- godimento dei diritti civili e politici;
- non essere stati destituiti o dispensati dall’impiego presso una Pubblica Amministrazione e/o presso soggetti privati tenuti al rispetto di normative pubblicistiche per persistente insufficiente rendimento ovvero licenziati a seguito di procedimento disciplinare;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t>
  </si>
  <si>
    <t xml:space="preserve">Questo processo non presenta pericolosità corruttiva in relazione alle valutazioni di merito che, in via preliminare, hanno determinato l'esigenza di ricorrere a figure esterne all'amministrazione e all'ammontare del corrispettivo, comunque denominato. Pertanto, occorre verificare:                      
-l'attribuzione incarico rispettando i regolamenti interni
-il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t>
  </si>
  <si>
    <t>Le recenti novità che obbligano al ricorso al mercato elettronico e alla limitazione solo a determinate forniture di meccanismi semplificati di gara, sembrerebbero aver ridotto molto il rischio corruttivo. Risulta però necessaria, anche a campione, una p</t>
  </si>
  <si>
    <t>Il meccanismo della spesa ha acquistato in questi ultimi anni degli automatismi tali che, se si è seguito tutto il procedimento: bilancio preventivo, PEG, scelta del contraente, impegno di spesa, registrazione dell'impegno, liquidazione, emissione del ma</t>
  </si>
  <si>
    <t>49- Registrazioni anagrafiche ed elettorali</t>
  </si>
  <si>
    <t>Adozione di procedure standardizzate</t>
  </si>
  <si>
    <t>Area acquisizione e progressione del personale</t>
  </si>
  <si>
    <t>Il processo produce effetti diretti all'esterno della società ?</t>
  </si>
  <si>
    <t>Si tratta di un processo complesso che comporta il coinvolgimento di più enti (esclusi i controlli) in fasi successive per il conseguimento del risultato?</t>
  </si>
  <si>
    <t>Rispetto al totale del personale impiegato nel singolo servizio (unità organizzativa semplice) competente a svolgere il processo (o la fase del processo di competenza ) nell'ambito della società, quale percentuale di personale è impiegata nel processo? (Se il processo coinvolge l'attività di più servizi nell'ambito della stessa PA occorre riferire la percentuale al personale impiegato nei servizi coinvolti)</t>
  </si>
  <si>
    <t>Nel corso degli ultimi cinque anni sono state pronunciate sentenze della Corte dei Conti a carico di dipendenti (dirigenti o dipendenti) della società o sono state pronunciate sentenze di risarcimento del danno nei confronti della società per la medesima tipologia di evento o di tipologie analoghe?</t>
  </si>
  <si>
    <t>Il fattore maggiore di rischio corruttivo è legato all'impatto sull'immagine. Si ritiene pertanto necessario adottare ogni misura possibile affinché le commissioni di concorso si adoperino nella massima trasparenza, pubblicando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dalla Direzione Generale e dal responsabile del servizio a cui  la risorsa è destinata. 
Occorre dichiarare:
- non avere riportato condanne penali definitive o provvedimenti definitivi del Tribunale o condanne o provvedimenti che impediscano, ai sensi delle vigenti disposizioni, la costituzione del rapporto di impiego presso la Pubblica Amministrazione;
- godimento dei diritti civili e politici;
- non essere stati destituiti o dispensati dall’impiego presso una Pubblica Amministrazione e/o presso soggetti privati tenuti al rispetto di normative pubblicistiche per persistente insufficiente rendimento ovvero licenziati a seguito di procedimento disciplinare;
Occorre verificare:
- l'acquisizione dichiarazione assenza di cause di incompatibilità e inconferibilità
- il rispetto degli obblighi previsti codice di comportamento della società
- le motivazioni che possano avere determinato la eventuale ridefinizione dei requisiti per la partecipazione 
- le motivazioni che possano avere generato eventuali revoche del bando
- l’incarico componente della commissione esaminatrice
- l’assenza conflitto di interesse
- il rispetto dei vincoli normativi
- il rispetto dei vincoli di spesa
- la conferibilità dell’incarico di componente commissione
- l’adeguatezza dei criteri di accesso
- i requisiti professionali
- il rispetto obblighi di trasparenza</t>
  </si>
  <si>
    <t>Area incarichi e nomine</t>
  </si>
  <si>
    <t>Rispetto al totale del personale impiegato nel singolo servizio (unità organizzativa semplice) competente a svolgere il processo (o la fase del processo di competenza della società) nell'ambito della società, quale percentuale di personale è impiegata nel processo? (Se il processo coinvolge l'attività di più servizi nell'ambito della stessa società occorre riferire la percentuale al personale impiegato nei servizi coinvolti)</t>
  </si>
  <si>
    <t>Area affidamento di lavori, servizi e forniture</t>
  </si>
  <si>
    <t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t>
  </si>
  <si>
    <t xml:space="preserve">Area economico finanziaria, gestione delle entrate, delle spese e del patrimonio </t>
  </si>
  <si>
    <t>Il processo produce effetti diretti all'esterno della società?</t>
  </si>
  <si>
    <t>Si tratta di un processo complesso che comporta il coinvolgimento di più enti(esclusi i controlli) in fasi successive per il conseguimento del risultato?</t>
  </si>
  <si>
    <t>Rispetto al totale del personale impiegato nel singolo servizio (unità organizzativa semplice) competente a svolgere il processo (o la fase del processo di competenza della società) nell'ambito della singola società, quale percentuale di personale è impiegata nel processo? (Se il processo coinvolge l'attività di più servizi nell'ambito della stessa società occorre riferire la percentuale al personale impiegato nei servizi coinvolti)</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</si>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</sst>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i/>
      <u/>
      <sz val="10"/>
      <color theme="1"/>
      <name val="Arial"/>
      <family val="2"/>
    </font>
    <font>
      <b/>
      <sz val="11"/>
      <color theme="1"/>
      <name val="Calibri"/>
      <family val="2"/>
      <scheme val="minor"/>
    </font>
    <font>
      <b/>
      <sz val="14"/>
      <color theme="1"/>
      <name val="Calibri"/>
      <family val="2"/>
      <scheme val="minor"/>
    </font>
    <font>
      <b/>
      <sz val="22"/>
      <color rgb="FF000000"/>
      <name val="Arial"/>
      <family val="2"/>
    </font>
  </fonts>
  <fills count="12">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theme="1" tint="0.499984740745262"/>
      </left>
      <right/>
      <top/>
      <bottom style="medium">
        <color theme="6" tint="0.79998168889431442"/>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s>
  <cellStyleXfs count="2">
    <xf numFmtId="0" fontId="0" fillId="0" borderId="0"/>
    <xf numFmtId="0" fontId="14" fillId="0" borderId="0" applyNumberFormat="0" applyFill="0" applyBorder="0" applyAlignment="0" applyProtection="0"/>
  </cellStyleXfs>
  <cellXfs count="108">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Alignment="1">
      <alignment horizontal="right" vertical="center" wrapText="1"/>
    </xf>
    <xf numFmtId="2" fontId="1"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0" fontId="21"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2" fontId="0" fillId="0" borderId="0" xfId="0" applyNumberFormat="1" applyAlignment="1">
      <alignment horizontal="center" wrapText="1"/>
    </xf>
    <xf numFmtId="0" fontId="27" fillId="8" borderId="0" xfId="0" applyFont="1" applyFill="1"/>
    <xf numFmtId="2" fontId="26"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7" fillId="8" borderId="0" xfId="0" applyFont="1" applyFill="1" applyAlignment="1" applyProtection="1">
      <alignment horizontal="left" vertical="center"/>
      <protection locked="0"/>
    </xf>
    <xf numFmtId="0" fontId="0" fillId="9" borderId="0" xfId="0" applyFill="1"/>
    <xf numFmtId="2" fontId="0" fillId="9" borderId="0" xfId="0" applyNumberFormat="1" applyFill="1"/>
    <xf numFmtId="0" fontId="0" fillId="9" borderId="0" xfId="0" applyFill="1" applyAlignment="1">
      <alignment horizontal="center"/>
    </xf>
    <xf numFmtId="2" fontId="20" fillId="9" borderId="0" xfId="0" applyNumberFormat="1" applyFont="1" applyFill="1" applyAlignment="1">
      <alignment horizontal="center" vertical="center"/>
    </xf>
    <xf numFmtId="2" fontId="0" fillId="9" borderId="0" xfId="0" applyNumberFormat="1" applyFill="1" applyAlignment="1">
      <alignment horizontal="center"/>
    </xf>
    <xf numFmtId="0" fontId="0" fillId="11" borderId="26" xfId="0" applyFill="1" applyBorder="1" applyAlignment="1">
      <alignment horizontal="left" vertical="center" wrapText="1"/>
    </xf>
    <xf numFmtId="0" fontId="26" fillId="10" borderId="25" xfId="0" applyFont="1" applyFill="1" applyBorder="1" applyAlignment="1">
      <alignment horizontal="left" vertical="center" wrapText="1"/>
    </xf>
    <xf numFmtId="0" fontId="26" fillId="10" borderId="27" xfId="0" applyFont="1" applyFill="1" applyBorder="1" applyAlignment="1">
      <alignment horizontal="left" vertical="center" wrapText="1"/>
    </xf>
    <xf numFmtId="0" fontId="0" fillId="0" borderId="0" xfId="0" applyAlignment="1" applyProtection="1">
      <alignment wrapText="1"/>
      <protection locked="0"/>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20" fillId="9" borderId="0" xfId="0" applyFont="1" applyFill="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 fillId="5" borderId="7"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1" fillId="5" borderId="2" xfId="0" applyFont="1" applyFill="1" applyBorder="1" applyAlignment="1">
      <alignment horizontal="center"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1" fillId="9" borderId="0" xfId="0" applyFont="1" applyFill="1" applyAlignment="1">
      <alignment horizontal="center" vertical="center"/>
    </xf>
    <xf numFmtId="0" fontId="22" fillId="0" borderId="0" xfId="0" applyFont="1" applyAlignment="1">
      <alignment horizontal="left" vertical="center" wrapText="1"/>
    </xf>
    <xf numFmtId="0" fontId="19" fillId="9" borderId="0" xfId="0" applyFont="1" applyFill="1" applyAlignment="1">
      <alignment horizontal="center" vertical="center" wrapText="1"/>
    </xf>
    <xf numFmtId="0" fontId="20" fillId="9" borderId="0" xfId="0" applyFont="1" applyFill="1" applyAlignment="1">
      <alignment horizontal="center" vertical="center"/>
    </xf>
    <xf numFmtId="0" fontId="28" fillId="0" borderId="0" xfId="0" applyFont="1" applyAlignment="1">
      <alignment horizontal="center" vertical="center" wrapText="1"/>
    </xf>
  </cellXfs>
  <cellStyles count="2">
    <cellStyle name="Collegamento ipertestuale" xfId="1" builtinId="8"/>
    <cellStyle name="Normale" xfId="0" builtinId="0"/>
  </cellStyles>
  <dxfs count="749">
    <dxf>
      <alignment wrapText="1"/>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horizontal="left"/>
    </dxf>
    <dxf>
      <alignment vertical="center"/>
    </dxf>
    <dxf>
      <alignment wrapText="1"/>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9525</xdr:rowOff>
    </xdr:from>
    <xdr:to>
      <xdr:col>5</xdr:col>
      <xdr:colOff>1162050</xdr:colOff>
      <xdr:row>3</xdr:row>
      <xdr:rowOff>333374</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209550"/>
          <a:ext cx="2057403" cy="131444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aseline="0">
              <a:solidFill>
                <a:sysClr val="windowText" lastClr="000000"/>
              </a:solidFill>
            </a:rPr>
            <a:t>VENIS SPA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endParaRPr lang="it-IT" sz="1100" b="0" i="1" u="none" strike="noStrike" baseline="0">
            <a:solidFill>
              <a:srgbClr val="000000"/>
            </a:solidFill>
            <a:latin typeface="Arial"/>
            <a:cs typeface="Arial"/>
          </a:endParaRPr>
        </a:p>
      </xdr:txBody>
    </xdr:sp>
    <xdr:clientData/>
  </xdr:twoCellAnchor>
  <xdr:twoCellAnchor>
    <xdr:from>
      <xdr:col>7</xdr:col>
      <xdr:colOff>70994</xdr:colOff>
      <xdr:row>12</xdr:row>
      <xdr:rowOff>14200</xdr:rowOff>
    </xdr:from>
    <xdr:to>
      <xdr:col>8</xdr:col>
      <xdr:colOff>986045</xdr:colOff>
      <xdr:row>21</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piredda\Downloads\853730.d.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chede"/>
      <sheetName val="Prospetto Finale"/>
      <sheetName val="Misure riduzione del rischio"/>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row r="60">
          <cell r="B6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4181.534272222219" createdVersion="6" refreshedVersion="6" minRefreshableVersion="3" recordCount="4" xr:uid="{00000000-000A-0000-FFFF-FFFF00000000}">
  <cacheSource type="worksheet">
    <worksheetSource ref="G11:J15" sheet="Indice dei processi - Schede"/>
  </cacheSource>
  <cacheFields count="4">
    <cacheField name="Procedimento o sottoprocedimento a rischio" numFmtId="0">
      <sharedItems count="93">
        <s v="01 - Area acquisizione e progressione del personale"/>
        <s v="02 - Area incarichi e nomine"/>
        <s v="03 - Area affidamento di lavori, servizi e forniture"/>
        <s v="04 - Area economico finanziaria, gestione delle entrate, delle spese e del patrimonio "/>
        <s v="" u="1"/>
        <s v="31 - Gestione SERVIZI E SISTEMI????" u="1"/>
        <s v="15 - Verifica morosità entrate patrimoniali" u="1"/>
        <s v="37 - Erogazioni contributi e sussidi buoni - vaucher regionali" u="1"/>
        <s v="03 - Area incarichi e nomine" u="1"/>
        <s v="52 - Rilascio nuove residenze " u="1"/>
        <s v="12 - Gestione delle sanzioni per violazione del CDS" u="1"/>
        <s v="55 - Controllo affissioni abusive " u="1"/>
        <s v="24 - Servizi per minori e famiglie" u="1"/>
        <s v="13 - Area sviluppo offerta" u="1"/>
        <s v="46 - Controllo servizi esternalizzati " u="1"/>
        <s v="68 - Affrancazion e trasformazione diritto superficie " u="1"/>
        <s v="40 - Variante in corso di esecuzione del contratto " u="1"/>
        <s v="28 - Servizi di integrazione dei cittadini stranieri" u="1"/>
        <s v="36 - Ammissioni alle agevolazioni in materia socio assistenziale contributi per pagamento retta servizi socio-sanitari " u="1"/>
        <s v="54 - Procedimento disciplinare " u="1"/>
        <s v="09 - Provvedimenti di pianificazione urbanistica generale" u="1"/>
        <s v="03 - Selezione per l'affidamento di un incarico professionale " u="1"/>
        <s v="60 - Rilascio di autorizzazioni commerciali (apertura, trasferimento, ampliamento o riduzione della superficie di vendita di una media/grande struttura di vendita)." u="1"/>
        <s v="35 - Rilascio di patrocini" u="1"/>
        <s v="48 - Controlli sull'uso del territorio" u="1"/>
        <s v="02 - Concorso per la progressione in carriera del personale " u="1"/>
        <s v="57 - Subbapalto" u="1"/>
        <s v="31 - Gestione operations" u="1"/>
        <s v="51 - Cancellazione anagrafica per irreperibilità" u="1"/>
        <s v="72 - Lavori di somma urgenza" u="1"/>
        <s v="62 - Gestione contrattuali e accertamenti di infrazione in materia di commercio " u="1"/>
        <s v="38 - Formazione di determinazioni, ordinanze, decreti ed altri atti amministrativi" u="1"/>
        <s v="20 - Autorizzazioni ex artt. 68 e 69 del TULPS (spettacoli anche viaggianti, pubblici intrattenimenti, feste da ballo, esposizioni, gare)" u="1"/>
        <s v="80 - jjjjj" u="1"/>
        <s v="21 - Permesso di costruire convenzionato" u="1"/>
        <s v="69 - Approvazione stato avanzameno lavori " u="1"/>
        <s v="56 - Indenizzi, risarcimenti e rimborsi" u="1"/>
        <s v="08 - Concessione di sovvenzioni, contributi, sussidi, ausili finanziari, nonché attribuzione di vantaggi economici di qualunque genere " u="1"/>
        <s v="32 - Gestione delle sepolture e dei loculi" u="1"/>
        <s v="67 - Espopri " u="1"/>
        <s v="27 - Servizi per adulti in difficoltà" u="1"/>
        <s v="76 - Rimborsi di sanzioni non dovute" u="1"/>
        <s v="74 - Certificati destinazione urbanistica" u="1"/>
        <s v="11 - Levata dei protesti " u="1"/>
        <s v="43 - Gestione degli alloggi pubblici" u="1"/>
        <s v="14 - Area economico finanziaria, gestione delle entrate, delle spese e del patrimonio " u="1"/>
        <s v="13 - Gestione ordinaria delle entrate di bilancio" u="1"/>
        <s v="63 - S.C.I.A. Inerenti l'Edilizia" u="1"/>
        <s v="26 - Servizi per disabili" u="1"/>
        <s v="10 - Provvedimenti di pianificazione urbanistica attuativa" u="1"/>
        <s v="04 - Affidamento mediante procedura aperta (o ristretta) di lavori, servizi, forniture" u="1"/>
        <s v="29 - Raccolta e smaltimento rifiuti" u="1"/>
        <s v="39 - Designazione dei rappresentanti dell'ente presso enti, società, fondazioni" u="1"/>
        <s v="49 - Registrazioni e rilascio certificazioni in materia anagrafica ed elettorale" u="1"/>
        <s v="30 - Gestione del protocollo" u="1"/>
        <s v="18 - Incentivi economici al personale (produttività e retribuzioni di risultato)" u="1"/>
        <s v="17 - Accertamenti e controlli sugli abusi edilizi" u="1"/>
        <s v="59 - Autorizzazioni lavori " u="1"/>
        <s v="66 - Occupazione d'urgenza " u="1"/>
        <s v="61 - Concessione/Comodato in uso locali e  beni comuali" u="1"/>
        <s v="75 - Archiviazione verbali di violazione delle norme del codice della strada, regolamenti e ordinanze di competenza della PL" u="1"/>
        <s v="42 - Transsazioni, accordi bonari e arbitrati" u="1"/>
        <s v="31 - Gestione dell'archivio" u="1"/>
        <s v="07 - Permesso di costruire in aree assoggettate ad autorizzazione paesaggistica" u="1"/>
        <s v="78 - Assegnazione di posteggi mercati settimanali e mensili " u="1"/>
        <s v="23 - Documenti di identità" u="1"/>
        <s v="44 - Borse di studio " u="1"/>
        <s v="33 - Gestione delle tombe di famiglia" u="1"/>
        <s v="05 - Affidamento diretto di lavori, servizi o forniture" u="1"/>
        <s v="58 - Utilizzo di rimedi di risoluzione delle controversie alternativi a quelli giurisdizionali durante la fase di esecuzione del contratto" u="1"/>
        <s v="70 - Collaudi lavori pubblici " u="1"/>
        <s v="06 - Permesso di costruire" u="1"/>
        <s v="01 - Concorso per l'assunzione di personale" u="1"/>
        <s v="65 - S.C.I.A. inerenti le attività produttive" u="1"/>
        <s v="16 - Accertamenti con adesione dei tributi locali" u="1"/>
        <s v="25 - Servizi assistenziali e socio-sanitari per anziani" u="1"/>
        <s v="04 - Area affidamento di lavori, servizi e forniture" u="1"/>
        <s v="79 - Rilascio contrassegno invalidi " u="1"/>
        <s v="14 - Gestione ordinaria delle spese di bilancio" u="1"/>
        <s v="77 - Attività di gestione e dei mezzi assegnati in dotazione della Direzione della Polizia eLocale e vigilanza sul loro corretto uso" u="1"/>
        <s v="22 - Autorizzazioni al funzionamento e accreditamento unità offerta sociale" u="1"/>
        <s v="73 - Cerficati di agibilità" u="1"/>
        <s v="41 - Autorizzazioni al personale" u="1"/>
        <s v="34 - Organizzazione eventi" u="1"/>
        <s v="19 - Autorizzazione all’occupazione del suolo pubblico" u="1"/>
        <s v="45 - Vigilanza sulla circolazione e la sosta" u="1"/>
        <s v="50 - Attività di certificazione di idoneità abitativa per cittadini stranieri " u="1"/>
        <s v="13 - Gestione CLIENTI?" u="1"/>
        <s v="71 - Collaudi ed acquisizione opere di urbanizzazione" u="1"/>
        <s v="80 - Rilascio stallo di sosta per invalidi " u="1"/>
        <s v="64 - Comunicazioni per attività edilizia libera" u="1"/>
        <s v="53 - Trascrizioni sui registri di Stato Civile " u="1"/>
        <s v="47 - Affidamenti in house" u="1"/>
      </sharedItems>
    </cacheField>
    <cacheField name="Probabilità" numFmtId="2">
      <sharedItems containsSemiMixedTypes="0" containsString="0" containsNumber="1" minValue="1.1666666666666667" maxValue="4" count="17">
        <n v="1.3333333333333333"/>
        <n v="2.5"/>
        <n v="2.3333333333333335"/>
        <n v="3.5"/>
        <n v="3.1666666666666665" u="1"/>
        <n v="3.6666666666666665" u="1"/>
        <n v="2" u="1"/>
        <n v="2.8333333333333335" u="1"/>
        <n v="1.1666666666666667" u="1"/>
        <n v="3.3333333333333335" u="1"/>
        <n v="1.8333333333333333" u="1"/>
        <n v="3" u="1"/>
        <n v="3.8333333333333335" u="1"/>
        <n v="2.1666666666666665" u="1"/>
        <n v="1.6666666666666667" u="1"/>
        <n v="2.6666666666666665" u="1"/>
        <n v="4" u="1"/>
      </sharedItems>
    </cacheField>
    <cacheField name="Impatto" numFmtId="2">
      <sharedItems containsSemiMixedTypes="0" containsString="0" containsNumber="1" minValue="0.75" maxValue="3.25" count="10">
        <n v="1.75"/>
        <n v="1.25"/>
        <n v="2.5" u="1"/>
        <n v="2.75" u="1"/>
        <n v="3" u="1"/>
        <n v="1.5" u="1"/>
        <n v="0.75" u="1"/>
        <n v="3.25" u="1"/>
        <n v="1" u="1"/>
        <n v="2.25" u="1"/>
      </sharedItems>
    </cacheField>
    <cacheField name="Rischio" numFmtId="2">
      <sharedItems containsSemiMixedTypes="0" containsString="0" containsNumber="1" minValue="0.875" maxValue="10.291666666666666" count="42">
        <n v="2.333333333333333"/>
        <n v="4.375"/>
        <n v="2.916666666666667"/>
        <n v="4.25" u="1"/>
        <n v="4.9583333333333339" u="1"/>
        <n v="4.75" u="1"/>
        <n v="6.4166666666666661" u="1"/>
        <n v="5" u="1"/>
        <n v="5.25" u="1"/>
        <n v="3.541666666666667" u="1"/>
        <n v="2.708333333333333" u="1"/>
        <n v="3.7916666666666665" u="1"/>
        <n v="2" u="1"/>
        <n v="6.7083333333333339" u="1"/>
        <n v="2.8333333333333335" u="1"/>
        <n v="4.791666666666667" u="1"/>
        <n v="4.0833333333333339" u="1"/>
        <n v="2.375" u="1"/>
        <n v="4.583333333333333" u="1"/>
        <n v="0.875" u="1"/>
        <n v="2.5" u="1"/>
        <n v="5.5416666666666661" u="1"/>
        <n v="3.333333333333333" u="1"/>
        <n v="7" u="1"/>
        <n v="3.3333333333333335" u="1"/>
        <n v="4.125" u="1"/>
        <n v="5.8333333333333339" u="1"/>
        <n v="3.125" u="1"/>
        <n v="3.54" u="1"/>
        <n v="2.1666666666666665" u="1"/>
        <n v="3.25" u="1"/>
        <n v="4.166666666666667" u="1"/>
        <n v="1.6666666666666665" u="1"/>
        <n v="3.5" u="1"/>
        <n v="1.6666666666666667" u="1"/>
        <n v="4.6666666666666661" u="1"/>
        <n v="10" u="1"/>
        <n v="2.6666666666666665" u="1"/>
        <n v="3.75" u="1"/>
        <n v="7.333333333333333" u="1"/>
        <n v="10.291666666666666" u="1"/>
        <n v="4"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4181.534565046299" createdVersion="6" refreshedVersion="6" minRefreshableVersion="3" recordCount="4" xr:uid="{00000000-000A-0000-FFFF-FFFF01000000}">
  <cacheSource type="worksheet">
    <worksheetSource ref="U11:V15" sheet="Indice dei processi - Schede"/>
  </cacheSource>
  <cacheFields count="2">
    <cacheField name="Processo analizzato" numFmtId="0">
      <sharedItems count="94">
        <s v="01 - Area acquisizione e progressione del personale"/>
        <s v="02 - Area incarichi e nomine"/>
        <s v="03 - Area affidamento di lavori, servizi e forniture"/>
        <s v="04 - Area economico finanziaria, gestione delle entrate, delle spese e del patrimonio "/>
        <s v="" u="1"/>
        <s v="31 - Gestione SERVIZI E SISTEMI????" u="1"/>
        <s v="15 - Verifica morosità entrate patrimoniali" u="1"/>
        <s v="37 - Erogazioni contributi e sussidi buoni - vaucher regionali" u="1"/>
        <s v="03 - Area incarichi e nomine" u="1"/>
        <s v="52 - Rilascio nuove residenze " u="1"/>
        <s v="12 - Gestione delle sanzioni per violazione del CDS" u="1"/>
        <s v="55 - Controllo affissioni abusive " u="1"/>
        <s v="24 - Servizi per minori e famiglie" u="1"/>
        <s v="13 - Area sviluppo offerta" u="1"/>
        <s v="46 - Controllo servizi esternalizzati " u="1"/>
        <s v="68 - Affrancazion e trasformazione diritto superficie " u="1"/>
        <s v="40 - Variante in corso di esecuzione del contratto " u="1"/>
        <s v="28 - Servizi di integrazione dei cittadini stranieri" u="1"/>
        <s v="36 - Ammissioni alle agevolazioni in materia socio assistenziale contributi per pagamento retta servizi socio-sanitari " u="1"/>
        <s v="54 - Procedimento disciplinare " u="1"/>
        <s v="09 - Provvedimenti di pianificazione urbanistica generale" u="1"/>
        <s v="03 - Selezione per l'affidamento di un incarico professionale " u="1"/>
        <s v="60 - Rilascio di autorizzazioni commerciali (apertura, trasferimento, ampliamento o riduzione della superficie di vendita di una media/grande struttura di vendita)." u="1"/>
        <s v="35 - Rilascio di patrocini" u="1"/>
        <s v="48 - Controlli sull'uso del territorio" u="1"/>
        <s v="02 - Concorso per la progressione in carriera del personale " u="1"/>
        <s v="57 - Subbapalto" u="1"/>
        <s v="31 - Gestione operations" u="1"/>
        <s v="51 - Cancellazione anagrafica per irreperibilità" u="1"/>
        <s v="72 - Lavori di somma urgenza" u="1"/>
        <s v="62 - Gestione contrattuali e accertamenti di infrazione in materia di commercio " u="1"/>
        <s v="38 - Formazione di determinazioni, ordinanze, decreti ed altri atti amministrativi" u="1"/>
        <s v="20 - Autorizzazioni ex artt. 68 e 69 del TULPS (spettacoli anche viaggianti, pubblici intrattenimenti, feste da ballo, esposizioni, gare)" u="1"/>
        <s v="80 - jjjjj" u="1"/>
        <s v="21 - Permesso di costruire convenzionato" u="1"/>
        <s v="69 - Approvazione stato avanzameno lavori " u="1"/>
        <s v="56 - Indenizzi, risarcimenti e rimborsi" u="1"/>
        <s v="08 - Concessione di sovvenzioni, contributi, sussidi, ausili finanziari, nonché attribuzione di vantaggi economici di qualunque genere " u="1"/>
        <s v="32 - Gestione delle sepolture e dei loculi" u="1"/>
        <s v="67 - Espopri " u="1"/>
        <s v="27 - Servizi per adulti in difficoltà" u="1"/>
        <s v="76 - Rimborsi di sanzioni non dovute" u="1"/>
        <s v="74 - Certificati destinazione urbanistica" u="1"/>
        <s v="11 - Levata dei protesti " u="1"/>
        <s v="43 - Gestione degli alloggi pubblici" u="1"/>
        <s v="14 - Area economico finanziaria, gestione delle entrate, delle spese e del patrimonio " u="1"/>
        <s v="13 - Gestione ordinaria delle entrate di bilancio" u="1"/>
        <s v="63 - S.C.I.A. Inerenti l'Edilizia" u="1"/>
        <s v="26 - Servizi per disabili" u="1"/>
        <s v="10 - Provvedimenti di pianificazione urbanistica attuativa" u="1"/>
        <s v="04 - Affidamento mediante procedura aperta (o ristretta) di lavori, servizi, forniture" u="1"/>
        <s v="29 - Raccolta e smaltimento rifiuti" u="1"/>
        <s v="39 - Designazione dei rappresentanti dell'ente presso enti, società, fondazioni" u="1"/>
        <s v="30 - Gestione del protocollo" u="1"/>
        <s v="18 - Incentivi economici al personale (produttività e retribuzioni di risultato)" u="1"/>
        <s v="17 - Accertamenti e controlli sugli abusi edilizi" u="1"/>
        <s v="59 - Autorizzazioni lavori " u="1"/>
        <s v="66 - Occupazione d'urgenza " u="1"/>
        <s v="61 - Concessione/Comodato in uso locali e  beni comuali" u="1"/>
        <s v="75 - Archiviazione verbali di violazione delle norme del codice della strada, regolamenti e ordinanze di competenza della PL" u="1"/>
        <s v="42 - Transsazioni, accordi bonari e arbitrati" u="1"/>
        <s v="31 - Gestione dell'archivio" u="1"/>
        <s v="07 - Permesso di costruire in aree assoggettate ad autorizzazione paesaggistica" u="1"/>
        <s v="78 - Assegnazione di posteggi mercati settimanali e mensili " u="1"/>
        <s v="23 - Documenti di identità" u="1"/>
        <s v="44 - Borse di studio " u="1"/>
        <s v="33 - Gestione delle tombe di famiglia" u="1"/>
        <s v="81 - Nuova scheda" u="1"/>
        <s v="05 - Affidamento diretto di lavori, servizi o forniture" u="1"/>
        <s v="58 - Utilizzo di rimedi di risoluzione delle controversie alternativi a quelli giurisdizionali durante la fase di esecuzione del contratto" u="1"/>
        <s v="70 - Collaudi lavori pubblici " u="1"/>
        <s v="06 - Permesso di costruire" u="1"/>
        <s v="01 - Concorso per l'assunzione di personale" u="1"/>
        <s v="65 - S.C.I.A. inerenti le attività produttive" u="1"/>
        <s v="16 - Accertamenti con adesione dei tributi locali" u="1"/>
        <s v="25 - Servizi assistenziali e socio-sanitari per anziani" u="1"/>
        <s v="04 - Area affidamento di lavori, servizi e forniture" u="1"/>
        <s v="79 - Rilascio contrassegno invalidi " u="1"/>
        <s v="14 - Gestione ordinaria delle spese di bilancio" u="1"/>
        <s v="77 - Attività di gestione e dei mezzi assegnati in dotazione della Direzione della Polizia eLocale e vigilanza sul loro corretto uso" u="1"/>
        <s v="22 - Autorizzazioni al funzionamento e accreditamento unità offerta sociale" u="1"/>
        <s v="73 - Cerficati di agibilità" u="1"/>
        <s v="41 - Autorizzazioni al personale" u="1"/>
        <s v="34 - Organizzazione eventi" u="1"/>
        <s v="19 - Autorizzazione all’occupazione del suolo pubblico" u="1"/>
        <s v="45 - Vigilanza sulla circolazione e la sosta" u="1"/>
        <s v="50 - Attività di certificazione di idoneità abitativa per cittadini stranieri " u="1"/>
        <s v="13 - Gestione CLIENTI?" u="1"/>
        <s v="71 - Collaudi ed acquisizione opere di urbanizzazione" u="1"/>
        <s v="80 - Rilascio stallo di sosta per invalidi " u="1"/>
        <s v="38 - PIANIFICAZIONE CONTROLLO" u="1"/>
        <s v="64 - Comunicazioni per attività edilizia libera" u="1"/>
        <s v="53 - Trascrizioni sui registri di Stato Civile " u="1"/>
        <s v="47 - Affidamenti in house" u="1"/>
      </sharedItems>
    </cacheField>
    <cacheField name="Misure per la riduzione del rischio" numFmtId="0">
      <sharedItems count="83" longText="1">
        <s v="Il fattore maggiore di rischio corruttivo è legato all'impatto sull'immagine. Si ritiene pertanto necessario adottare ogni misura possibile affinché le commissioni di concorso si adoperino nella massima trasparenza, pubblicand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la Direzione Generale e dal responsabile del servizio a cui  la risorsa è destinata. Occorre dichiarare_x000a_- non avere riportato condanne penali definitive o provvedimenti definitivi del Tribunale o condanne o provvedimenti che impediscano, ai sensi delle vigenti disposizioni, la costituzione del rapporto di impiego presso la Pubblica Amministrazione;_x000a_- godimento dei diritti civili e politici;_x000a_- non essere stati destituiti o dispensati dall’impiego presso una Pubblica Amministrazione e/o presso soggetti privati tenuti al rispetto di normative pubblicistiche per persistente insufficiente rendimento ovvero licenziati a seguito di procedimento disciplinare;_x000a__x000a_Occorre verificare_x000a__x000a_-l'acquisizione dichiarazione assenza di cause di incompatibilità e inconferibilità_x000a_- il rispetto degli obblighi previsti codice di comportamento dell’ente _x000a_-le motivazioni che possano avere determinato la eventuale ridefinizione dei requisiti per la partecipazione _x000a_-le motivazioni che possano avere generato eventuali revoche del bando_x000a_-l’incarico componente della commissione esaminatrice_x000a_-l’assenza conflitto di interesse_x000a_- il rispetto dei vincoli normativi_x000a_- il rispetto dei vincoli di spesa_x000a_- la conferibilità dell’incarico di componente commissione_x000a_- l’adeguatezza dei criteri di accesso_x000a_- i requisiti professionali_x000a_- il rispetto obblighi di trasparenza"/>
        <s v="Questo processo non presenta pericolosità corruttiva in relazione alle valutazioni di merito che, in via preliminare, hanno determinato l'esigenza di ricorrere a figure esterne all'amministrazione e all'ammontare del corrispettivo, comunque denominato. Pertanto, occorre verificare:                      _x000a_-l'attribuzione incarico rispettando i regolamenti interni_x000a_-il rispetto degli obblighi previsti codice di comportamento dell’ente_x000a_-l'assenza conflitto di interessi_x000a_-l'acquisizione all’atto dell’incarico della dichiarazione di assenza di incompatibilità _x000a_-il rispetto degli obblighi di trasparenza e pubblicazione_x000a_-la pubblicazione tempestiva nel link “Amministrazione Trasparente” comprensivo di curriculum vitae dell’incaricato, della dichiarazione di assenza incompatibilità/inconferibilità e del compenso previsto_x000a_"/>
        <s v="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_x000a_-la specificazione dei criteri di aggiudicazione in modo da assicurare la qualità della prestazione richiesta_x000a_-la definizione certa e puntuale dell'oggetto della prestazione, con riferimento a tempi, dimensioni e modalità di attuazione a cui ricollegare il diritto alla controprestazione_x000a_-la prescrizione di clausole di garanzia in funzione della tipicità del contratto_x000a_-l'estensione del rispetto degli obblighi previsti codice di comportamento dell’ente _x000a_-l'indicazione puntuale degli strumenti di verifica della regolarità delle prestazioni oggetto del contratto_x000a_-l'indicazione del responsabile del procedimento_x000a_-l'acquisizione delle dichiarazioni relative alla inesistenza di cause di incompatibilità, conflitto di interesse od obbligo di astensione_x000a_"/>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 u="1"/>
        <s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 u="1"/>
        <s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 u="1"/>
        <s v="Report semestrale sul numero di richieste di certificazione di idoneità alloggi pervenute e sul numero di certificazioni rilasciate e diniegate." u="1"/>
        <s v="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 u="1"/>
        <s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 u="1"/>
        <s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 u="1"/>
        <s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 u="1"/>
        <s v="Rispetto delle procedure previste dal manuale sulla  qualità." u="1"/>
        <s v="aaaaa" u="1"/>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u="1"/>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u="1"/>
        <s v="Adeguata e analitica motivazione dell'atto e degli interventi da attuare sugli immobili comunali. Pubblicazione sul sito istituzionale del Comune del soggetto/beneficiario e dell'importo economico." u="1"/>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u="1"/>
        <s v="Esercizio del controllo analogo sugli Enti/Società che gestiscono i servizi esternalizzati. Indagine di Customer Satifisaction. " u="1"/>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u="1"/>
        <s v="Standardizzazione delle procedure e gestione dei procedimenti tramite applicazione telmatica  SUAP. Verifica del rispetto dei tempi fissati per la conclusione del procedimento. Rapporti periodici al RPCT" u="1"/>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u="1"/>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u="1"/>
        <s v="Non si registrano pericoli corruttivi anche perché questo ente si è dotato del protocollo elettronico con profilatura dei flussi." u="1"/>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u="1"/>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u="1"/>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u="1"/>
        <s v="Con la supervisione del Dirigente, verifica documentale incrociata con accertamento sul reale stato di attuazione dei lavori. Verifica del reale stato di realizzazione dei lavori" u="1"/>
        <s v="Verifica delle operazioni compiute degli ufficiali d'anagrafe. Verifica del rispetto delle procedure previste dal manuale delle qualità." u="1"/>
        <s v="Adeguata e analitica movitrazione dell'atto e degli interventi da attuare sugli immobili comunali. Pubblicazione sul sito istituzionale del comune del soggetto/beneficiario e dell'importo economico " u="1"/>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u="1"/>
        <s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u="1"/>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u="1"/>
        <s v="Rapporto semestrale alla responsabile anticorruzione delle richieste pervenute e delle autorizzazioni concesse e dinegate" u="1"/>
        <s v="Monitoraggi dei controlli effettuati mediante registrazione dei dati efferenti ad ogni controllo effettuato. Verifica delle fasi e degli adempimenti conseguenti. Verifica del rispetto dei termini relazione semestrale al RPCT." u="1"/>
        <s v="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 u="1"/>
        <s v="Non si ritiene necessario adottare misure particolari" u="1"/>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u="1"/>
        <s v="Rapporto semestrale al responsabile al anticorruzione delle richieste pervenute e delle autorizzazioni concesse e dinigate." u="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u="1"/>
        <s v="Rispetto delle procedure previste dal manuale della qualità; Report semestrale al RPC sul rilascio e tempi medi." u="1"/>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u="1"/>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u="1"/>
        <s v="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_x000a_-l'attribuzione incarico con previsioni di verifica (cronoprogramma attuativo) _x000a_-l'estensione del rispetto degli obblighi previsti codice di comportamento dell’ente_x000a_-l'assenza conflitto di interessi_x000a_-l'acquisizione all’atto dell’incarico della dichiarazione di assenza di incompatibilità _x000a_-il rispetto degli obblighi di trasparenza e pubblicazione_x000a_-la pubblicazione tempestiva nel link “Amministrazione Trasparente” comprensivo di curriculum vitae dell’incaricato, della dichiarazione di assenza incompatibilità/inconferibilità e del compenso previsto_x000a_" u="1"/>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u="1"/>
        <s v="Rispetto della Legge n. 241/90 e del D.lgs. n. 267/2000 e delle norme speciali." u="1"/>
        <s v="Rispetto del codice di comportamento." u="1"/>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u="1"/>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_x000a_- l'esplicitazione dei requisiti al fine di giustificarne la loro puntuale individuazione_x000a_-la specificazione dei criteri di aggiudicazione in modo da assicurare parità di trattamento_x000a_-la definizione certa e puntuale dell'oggetto della prestazione, con riferimento a tempi, dimensioni e modalità di attuazione a cui ricollegare il diritto alla controprestazione o l'attivazione di misure di garanzia o revoca_x000a_- la prescrizione di clausole di garanzia in funzione della tipicità del contratto_x000a_-l'estensione del rispetto degli obblighi previsti codice di comportamento dell’ente _x000a_-l'indicazione puntuale degli strumenti di verifica della regolarità delle prestazioni oggetto del contratto_x000a_-l'indicazione del responsabile del procedimento_x000a_-l' acquisizione delle dichiarazioni relative alla inesistenza di cause di incompatibilità, conflitto di interesse od obbligo di astensione_x000a_- la certificazione dell'accesso al MEPA o dell'eventuale deroga_x000a_-l'attribuzione del CIG (codice identificativo gara)_x000a_- l'attribuzione del CUP se previsto (codice unico di progetto) _x000a_- la verifica della regolarità contributiva  DURC_x000a_" u="1"/>
        <s v="Le graduatorie per l'assegnazione degli alloggi popolari dovranno essere redatte esclusivamente da soggetti terzi rispetto ai dipendenti dell'ufficio. Ci si rivolga prioritariamente alle prestazioni di esperti di comuni e agenzie autonome." u="1"/>
        <s v="Verifica del rispetto delle procedure previste dal manuale della qualita. Report semestrale al RPC sul rilascio e tempi medi." u="1"/>
        <s v="Verifica del rispetto dei criteri regolamentari nell'assegnazione e osservanza dei principi di trasparenza. Pubblicazione sul sito internet istituzionale." u="1"/>
        <s v="Pubblicità dei criteri adottati dall'Amministrazione e verifica della corretta applicazione. Controlli a campione." u="1"/>
        <s v="Rispetto delle procedure previste dal manuale sulla qualità. Verifica periodica, a cura del Dirigente dei chilometri percorsi, consumo di carburante stato di manutenzione." u="1"/>
        <s v="Controllo dello stato nei luogi nei termini, informazione semestrale al responsabile anticorruzione delle richieste e dei controlli effettuati e loro risultanze (20% a campione). Rispetto delle procedure previste dal manuale sulla qualità." u="1"/>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u="1"/>
        <s v="Non si registrano pericoli corruttivi anche perché questo ente si è dotato di un manuale di gestione documentale che, unitamente al protocollo elettronico, determina una profilatura dei flussi documentali." u="1"/>
        <s v="Verifica del prospetto delle procedure prevista dal mauale della qqualità. Report semestarale al RPC sul riòascio e tempi medi di evasione delle richeste pervenute e delle autorizzazioni concesse e non." u="1"/>
        <s v="Con la supervisione del dirigente, verifica documentale in corociata con accertamento sul reale stato di attuazione dei lavori. Verifica nel rispetto delle norme del CSA." u="1"/>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u="1"/>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u="1"/>
        <s v="Rispetto della direttiva del dirigente del servizio personale prot.n.6111 del 26/02/2015." u="1"/>
        <s v="Se vengono applicate in modo chiaro e trasparente le disposizioni normative e regolamentari, non dovrebbero verificarsi fenomeni corruttivi. Questa fattispecie è comunque una di quelle in cui è rilevante anche il controllo delle entrate relative ai canoni previsti." u="1"/>
        <s v="Adeguata e analitica motivazione dell'atto e degli interveni da attuare sugli iimmobili comunali. Report semestrale al RPCT " u="1"/>
        <s v="Monitoraggio semestrale sul tasso di morosità dei canoni dovuti all'Ente per la locazione di immobili. Report semestrale al RPCT sulle situazioni verificate" u="1"/>
        <s v="Obbligo di adeguata motivazione dell'atto di scelta delle modalità risolutive delle controversie con esplicita." u="1"/>
        <s v="Controllo dei requisiti dichiarati (20% a campione). Informazione semestrale al responsabile anticorruzione delle richieste e dei controlli effettuati e loro risutltanze. Rispetto delle procedure previste dal manuale sulla qualità." u="1"/>
        <s v="Informazione semestrale al responsabile anticorruzione delle richieste e dei controlli effettuati e loro risultanze." u="1"/>
        <s v="Quando il segretario esercita questa funzione, lo fa sempre alla presenza di un suo collaboratore che sia in grado in ogni momento di testimoniare dell'integrità dei suoi comportamenti. " u="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_x000a_-l'acquisizione dichiarazione assenza di cause di incompatibilità e inconferibilità_x000a_- il rispetto degli obblighi previsti codice di comportamento dell’ente _x000a_-le motivazioni che possano avere determinato la eventuale ridefinizione dei requisiti per la partecipazione _x000a_-le motivazioni che possano avere generato eventuali revoche del bando_x000a_-l’incarico componente della commissione esaminatrice_x000a_-l’assenza conflitto di interesse_x000a_- il rispetto dei vincoli normativi_x000a_- il rispetto dei vincoli di spesa_x000a_- la conferibilità dell’incarico di componente commissione_x000a_- l’adeguatezza dei criteri di accesso_x000a_- i requisiti professionali_x000a_- il rispetto obblighi di trasparenza_x000a_" u="1"/>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u="1"/>
        <s v="Verifica del prospetto delle procedure prevista dal mauale della qqualità. Report semestarale al RPC sul riòascio e tempi medi di evasione delle richeste pervenute." u="1"/>
        <s v="Oltre a quanto indicato nella scheda precedente per quanto riguarda questa fattispecie si ritiene necessario adoattre un apposito regolamento e l'eventuale assegnazione di nuove tombe andrà fatta con apposito procedimento ad evidenza pubblica." u="1"/>
        <s v="Non si registrano pericoli corruttivi nella misura in cui questo ente ha avviato un processo di adozione del manuale di gestione documentale che, unitamente al protocollo elettronico, determina una profilatura dei flussi documentali." u="1"/>
        <s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 u="1"/>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u="1"/>
        <s v="Gestione delle segnalazioni da parte del Dirigente. Verifica della corretta applicazione del regolamento e delle sanzioni previste." u="1"/>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u="1"/>
        <s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 u="1"/>
        <s v="Verifica delle operazioni compiute dagli ufficiali d'anagrafe tenuto conto che il procedimento si basa anche sulle riusltanze degli accertamenti compiuti  dagli Agenti di Polizia Locale in merito al requisito della dimora abituale. Verifica del rispetto delle procedure previste dal manuale della qualità. Report  semestrale al RPC sul rilascio e tempi medi di evasione delle richieste pervenute e delle nuove residenze concesse e diniegate." u="1"/>
        <s v="Verifica a cura del dirigente/responsabile del procedimento, di concerto con l'ufficio tributi e la polizia locale, della veridicità delle dichiarazioni rese dal soggetto beneficiario." u="1"/>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u="1"/>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x v="0"/>
    <x v="0"/>
    <x v="0"/>
  </r>
  <r>
    <x v="1"/>
    <x v="1"/>
    <x v="0"/>
    <x v="1"/>
  </r>
  <r>
    <x v="2"/>
    <x v="2"/>
    <x v="1"/>
    <x v="2"/>
  </r>
  <r>
    <x v="3"/>
    <x v="3"/>
    <x v="1"/>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x v="0"/>
  </r>
  <r>
    <x v="1"/>
    <x v="1"/>
  </r>
  <r>
    <x v="2"/>
    <x v="2"/>
  </r>
  <r>
    <x v="3"/>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0" applyNumberFormats="0" applyBorderFormats="0" applyFontFormats="0" applyPatternFormats="0" applyAlignmentFormats="0" applyWidthHeightFormats="1" dataCaption="Valori" missingCaption=" " updatedVersion="6" minRefreshableVersion="3" showDrill="0" showDataTips="0" enableDrill="0" rowGrandTotals="0" colGrandTotals="0" createdVersion="5" indent="0" showHeaders="0" compact="0" compactData="0" multipleFieldFilters="0" fieldListSortAscending="1">
  <location ref="B14:E17" firstHeaderRow="0" firstDataRow="0" firstDataCol="4"/>
  <pivotFields count="4">
    <pivotField axis="axisRow" compact="0" outline="0" showAll="0" defaultSubtotal="0">
      <items count="93">
        <item m="1" x="4"/>
        <item m="1" x="72"/>
        <item m="1" x="25"/>
        <item m="1" x="21"/>
        <item m="1" x="50"/>
        <item m="1" x="68"/>
        <item m="1" x="71"/>
        <item m="1" x="63"/>
        <item m="1" x="37"/>
        <item m="1" x="20"/>
        <item m="1" x="49"/>
        <item m="1" x="43"/>
        <item m="1" x="10"/>
        <item m="1" x="46"/>
        <item m="1" x="78"/>
        <item m="1" x="74"/>
        <item m="1" x="56"/>
        <item m="1" x="55"/>
        <item m="1" x="84"/>
        <item m="1" x="32"/>
        <item m="1" x="34"/>
        <item m="1" x="65"/>
        <item m="1" x="12"/>
        <item m="1" x="75"/>
        <item m="1" x="48"/>
        <item m="1" x="40"/>
        <item m="1" x="17"/>
        <item m="1" x="51"/>
        <item m="1" x="54"/>
        <item m="1" x="62"/>
        <item m="1" x="38"/>
        <item m="1" x="67"/>
        <item m="1" x="83"/>
        <item m="1" x="23"/>
        <item m="1" x="31"/>
        <item m="1" x="52"/>
        <item m="1" x="44"/>
        <item m="1" x="85"/>
        <item m="1" x="92"/>
        <item m="1" x="24"/>
        <item m="1" x="6"/>
        <item m="1" x="66"/>
        <item m="1" x="53"/>
        <item m="1" x="86"/>
        <item m="1" x="28"/>
        <item m="1" x="9"/>
        <item m="1" x="91"/>
        <item m="1" x="80"/>
        <item m="1" x="18"/>
        <item m="1" x="7"/>
        <item m="1" x="82"/>
        <item m="1" x="61"/>
        <item m="1" x="14"/>
        <item m="1" x="19"/>
        <item m="1" x="11"/>
        <item m="1" x="36"/>
        <item m="1" x="16"/>
        <item m="1" x="26"/>
        <item m="1" x="69"/>
        <item m="1" x="57"/>
        <item m="1" x="22"/>
        <item m="1" x="59"/>
        <item m="1" x="30"/>
        <item m="1" x="47"/>
        <item m="1" x="90"/>
        <item m="1" x="73"/>
        <item m="1" x="58"/>
        <item m="1" x="39"/>
        <item m="1" x="15"/>
        <item m="1" x="35"/>
        <item m="1" x="70"/>
        <item m="1" x="88"/>
        <item m="1" x="29"/>
        <item m="1" x="81"/>
        <item m="1" x="42"/>
        <item m="1" x="60"/>
        <item m="1" x="41"/>
        <item m="1" x="79"/>
        <item m="1" x="64"/>
        <item m="1" x="77"/>
        <item m="1" x="89"/>
        <item m="1" x="33"/>
        <item m="1" x="87"/>
        <item m="1" x="5"/>
        <item x="0"/>
        <item m="1" x="8"/>
        <item m="1" x="76"/>
        <item m="1" x="13"/>
        <item m="1" x="45"/>
        <item m="1" x="27"/>
        <item x="1"/>
        <item x="2"/>
        <item x="3"/>
      </items>
    </pivotField>
    <pivotField axis="axisRow" compact="0" outline="0" showAll="0" defaultSubtotal="0">
      <items count="17">
        <item m="1" x="8"/>
        <item x="0"/>
        <item m="1" x="14"/>
        <item m="1" x="10"/>
        <item m="1" x="6"/>
        <item m="1" x="13"/>
        <item x="2"/>
        <item x="1"/>
        <item m="1" x="15"/>
        <item m="1" x="7"/>
        <item m="1" x="11"/>
        <item m="1" x="4"/>
        <item m="1" x="9"/>
        <item x="3"/>
        <item m="1" x="5"/>
        <item m="1" x="12"/>
        <item m="1" x="16"/>
      </items>
    </pivotField>
    <pivotField axis="axisRow" compact="0" outline="0" showAll="0" defaultSubtotal="0">
      <items count="10">
        <item m="1" x="6"/>
        <item m="1" x="8"/>
        <item x="1"/>
        <item m="1" x="5"/>
        <item x="0"/>
        <item m="1" x="9"/>
        <item m="1" x="2"/>
        <item m="1" x="3"/>
        <item m="1" x="4"/>
        <item m="1" x="7"/>
      </items>
    </pivotField>
    <pivotField axis="axisRow" compact="0" outline="0" showAll="0" defaultSubtotal="0">
      <items count="42">
        <item m="1" x="19"/>
        <item m="1" x="32"/>
        <item m="1" x="34"/>
        <item m="1" x="12"/>
        <item m="1" x="29"/>
        <item m="1" x="20"/>
        <item m="1" x="37"/>
        <item x="2"/>
        <item m="1" x="27"/>
        <item m="1" x="22"/>
        <item m="1" x="24"/>
        <item m="1" x="33"/>
        <item m="1" x="9"/>
        <item m="1" x="38"/>
        <item m="1" x="11"/>
        <item m="1" x="25"/>
        <item m="1" x="31"/>
        <item m="1" x="3"/>
        <item x="1"/>
        <item m="1" x="18"/>
        <item m="1" x="5"/>
        <item m="1" x="15"/>
        <item m="1" x="8"/>
        <item m="1" x="26"/>
        <item m="1" x="13"/>
        <item m="1" x="23"/>
        <item m="1" x="14"/>
        <item m="1" x="17"/>
        <item m="1" x="7"/>
        <item m="1" x="39"/>
        <item m="1" x="36"/>
        <item m="1" x="35"/>
        <item m="1" x="4"/>
        <item m="1" x="41"/>
        <item m="1" x="16"/>
        <item m="1" x="21"/>
        <item m="1" x="10"/>
        <item m="1" x="30"/>
        <item m="1" x="28"/>
        <item m="1" x="40"/>
        <item m="1" x="6"/>
        <item x="0"/>
      </items>
    </pivotField>
  </pivotFields>
  <rowFields count="4">
    <field x="0"/>
    <field x="1"/>
    <field x="2"/>
    <field x="3"/>
  </rowFields>
  <rowItems count="4">
    <i>
      <x v="84"/>
      <x v="1"/>
      <x v="4"/>
      <x v="41"/>
    </i>
    <i>
      <x v="90"/>
      <x v="7"/>
      <x v="4"/>
      <x v="18"/>
    </i>
    <i>
      <x v="91"/>
      <x v="6"/>
      <x v="2"/>
      <x v="7"/>
    </i>
    <i>
      <x v="92"/>
      <x v="13"/>
      <x v="2"/>
      <x v="18"/>
    </i>
  </rowItems>
  <colItems count="1">
    <i/>
  </colItems>
  <formats count="103">
    <format dxfId="745">
      <pivotArea dataOnly="0" labelOnly="1" outline="0" fieldPosition="0">
        <references count="2">
          <reference field="0" count="1" selected="0">
            <x v="1"/>
          </reference>
          <reference field="1" count="1">
            <x v="7"/>
          </reference>
        </references>
      </pivotArea>
    </format>
    <format dxfId="744">
      <pivotArea dataOnly="0" labelOnly="1" outline="0" fieldPosition="0">
        <references count="2">
          <reference field="0" count="1" selected="0">
            <x v="2"/>
          </reference>
          <reference field="1" count="1">
            <x v="4"/>
          </reference>
        </references>
      </pivotArea>
    </format>
    <format dxfId="743">
      <pivotArea dataOnly="0" labelOnly="1" outline="0" fieldPosition="0">
        <references count="2">
          <reference field="0" count="1" selected="0">
            <x v="3"/>
          </reference>
          <reference field="1" count="1">
            <x v="13"/>
          </reference>
        </references>
      </pivotArea>
    </format>
    <format dxfId="742">
      <pivotArea dataOnly="0" labelOnly="1" outline="0" fieldPosition="0">
        <references count="2">
          <reference field="0" count="1" selected="0">
            <x v="4"/>
          </reference>
          <reference field="1" count="1">
            <x v="6"/>
          </reference>
        </references>
      </pivotArea>
    </format>
    <format dxfId="741">
      <pivotArea dataOnly="0" labelOnly="1" outline="0" fieldPosition="0">
        <references count="2">
          <reference field="0" count="1" selected="0">
            <x v="5"/>
          </reference>
          <reference field="1" count="1">
            <x v="9"/>
          </reference>
        </references>
      </pivotArea>
    </format>
    <format dxfId="740">
      <pivotArea dataOnly="0" labelOnly="1" outline="0" fieldPosition="0">
        <references count="2">
          <reference field="0" count="1" selected="0">
            <x v="6"/>
          </reference>
          <reference field="1" count="1">
            <x v="6"/>
          </reference>
        </references>
      </pivotArea>
    </format>
    <format dxfId="739">
      <pivotArea dataOnly="0" labelOnly="1" outline="0" fieldPosition="0">
        <references count="2">
          <reference field="0" count="1" selected="0">
            <x v="7"/>
          </reference>
          <reference field="1" count="1">
            <x v="10"/>
          </reference>
        </references>
      </pivotArea>
    </format>
    <format dxfId="738">
      <pivotArea dataOnly="0" labelOnly="1" outline="0" fieldPosition="0">
        <references count="2">
          <reference field="0" count="1" selected="0">
            <x v="8"/>
          </reference>
          <reference field="1" count="1">
            <x v="3"/>
          </reference>
        </references>
      </pivotArea>
    </format>
    <format dxfId="737">
      <pivotArea dataOnly="0" labelOnly="1" outline="0" fieldPosition="0">
        <references count="2">
          <reference field="0" count="1" selected="0">
            <x v="9"/>
          </reference>
          <reference field="1" count="1">
            <x v="16"/>
          </reference>
        </references>
      </pivotArea>
    </format>
    <format dxfId="736">
      <pivotArea dataOnly="0" labelOnly="1" outline="0" fieldPosition="0">
        <references count="2">
          <reference field="0" count="1" selected="0">
            <x v="10"/>
          </reference>
          <reference field="1" count="1">
            <x v="15"/>
          </reference>
        </references>
      </pivotArea>
    </format>
    <format dxfId="735">
      <pivotArea dataOnly="0" labelOnly="1" outline="0" fieldPosition="0">
        <references count="2">
          <reference field="0" count="1" selected="0">
            <x v="11"/>
          </reference>
          <reference field="1" count="1">
            <x v="4"/>
          </reference>
        </references>
      </pivotArea>
    </format>
    <format dxfId="734">
      <pivotArea dataOnly="0" labelOnly="1" outline="0" fieldPosition="0">
        <references count="2">
          <reference field="0" count="1" selected="0">
            <x v="12"/>
          </reference>
          <reference field="1" count="1">
            <x v="5"/>
          </reference>
        </references>
      </pivotArea>
    </format>
    <format dxfId="733">
      <pivotArea dataOnly="0" labelOnly="1" outline="0" fieldPosition="0">
        <references count="2">
          <reference field="0" count="1" selected="0">
            <x v="14"/>
          </reference>
          <reference field="1" count="1">
            <x v="12"/>
          </reference>
        </references>
      </pivotArea>
    </format>
    <format dxfId="732">
      <pivotArea dataOnly="0" labelOnly="1" outline="0" fieldPosition="0">
        <references count="2">
          <reference field="0" count="1" selected="0">
            <x v="15"/>
          </reference>
          <reference field="1" count="1">
            <x v="15"/>
          </reference>
        </references>
      </pivotArea>
    </format>
    <format dxfId="731">
      <pivotArea dataOnly="0" labelOnly="1" outline="0" fieldPosition="0">
        <references count="2">
          <reference field="0" count="1" selected="0">
            <x v="16"/>
          </reference>
          <reference field="1" count="1">
            <x v="8"/>
          </reference>
        </references>
      </pivotArea>
    </format>
    <format dxfId="730">
      <pivotArea dataOnly="0" labelOnly="1" outline="0" fieldPosition="0">
        <references count="2">
          <reference field="0" count="1" selected="0">
            <x v="17"/>
          </reference>
          <reference field="1" count="1">
            <x v="3"/>
          </reference>
        </references>
      </pivotArea>
    </format>
    <format dxfId="729">
      <pivotArea dataOnly="0" labelOnly="1" outline="0" fieldPosition="0">
        <references count="2">
          <reference field="0" count="1" selected="0">
            <x v="18"/>
          </reference>
          <reference field="1" count="1">
            <x v="5"/>
          </reference>
        </references>
      </pivotArea>
    </format>
    <format dxfId="728">
      <pivotArea dataOnly="0" labelOnly="1" outline="0" fieldPosition="0">
        <references count="2">
          <reference field="0" count="1" selected="0">
            <x v="19"/>
          </reference>
          <reference field="1" count="1">
            <x v="9"/>
          </reference>
        </references>
      </pivotArea>
    </format>
    <format dxfId="727">
      <pivotArea dataOnly="0" labelOnly="1" outline="0" fieldPosition="0">
        <references count="2">
          <reference field="0" count="1" selected="0">
            <x v="20"/>
          </reference>
          <reference field="1" count="1">
            <x v="12"/>
          </reference>
        </references>
      </pivotArea>
    </format>
    <format dxfId="726">
      <pivotArea dataOnly="0" labelOnly="1" outline="0" fieldPosition="0">
        <references count="2">
          <reference field="0" count="1" selected="0">
            <x v="21"/>
          </reference>
          <reference field="1" count="1">
            <x v="4"/>
          </reference>
        </references>
      </pivotArea>
    </format>
    <format dxfId="725">
      <pivotArea dataOnly="0" labelOnly="1" outline="0" fieldPosition="0">
        <references count="2">
          <reference field="0" count="1" selected="0">
            <x v="22"/>
          </reference>
          <reference field="1" count="1">
            <x v="13"/>
          </reference>
        </references>
      </pivotArea>
    </format>
    <format dxfId="724">
      <pivotArea dataOnly="0" labelOnly="1" outline="0" fieldPosition="0">
        <references count="2">
          <reference field="0" count="1" selected="0">
            <x v="27"/>
          </reference>
          <reference field="1" count="1">
            <x v="14"/>
          </reference>
        </references>
      </pivotArea>
    </format>
    <format dxfId="723">
      <pivotArea dataOnly="0" labelOnly="1" outline="0" fieldPosition="0">
        <references count="2">
          <reference field="0" count="1" selected="0">
            <x v="28"/>
          </reference>
          <reference field="1" count="1">
            <x v="0"/>
          </reference>
        </references>
      </pivotArea>
    </format>
    <format dxfId="722">
      <pivotArea dataOnly="0" labelOnly="1" outline="0" fieldPosition="0">
        <references count="2">
          <reference field="0" count="1" selected="0">
            <x v="30"/>
          </reference>
          <reference field="1" count="1">
            <x v="5"/>
          </reference>
        </references>
      </pivotArea>
    </format>
    <format dxfId="721">
      <pivotArea dataOnly="0" labelOnly="1" outline="0" fieldPosition="0">
        <references count="2">
          <reference field="0" count="1" selected="0">
            <x v="31"/>
          </reference>
          <reference field="1" count="1">
            <x v="7"/>
          </reference>
        </references>
      </pivotArea>
    </format>
    <format dxfId="720">
      <pivotArea dataOnly="0" labelOnly="1" outline="0" fieldPosition="0">
        <references count="2">
          <reference field="0" count="1" selected="0">
            <x v="32"/>
          </reference>
          <reference field="1" count="1">
            <x v="10"/>
          </reference>
        </references>
      </pivotArea>
    </format>
    <format dxfId="719">
      <pivotArea dataOnly="0" labelOnly="1" outline="0" fieldPosition="0">
        <references count="2">
          <reference field="0" count="1" selected="0">
            <x v="33"/>
          </reference>
          <reference field="1" count="1">
            <x v="8"/>
          </reference>
        </references>
      </pivotArea>
    </format>
    <format dxfId="718">
      <pivotArea dataOnly="0" labelOnly="1" outline="0" fieldPosition="0">
        <references count="2">
          <reference field="0" count="1" selected="0">
            <x v="35"/>
          </reference>
          <reference field="1" count="1">
            <x v="12"/>
          </reference>
        </references>
      </pivotArea>
    </format>
    <format dxfId="717">
      <pivotArea dataOnly="0" labelOnly="1" outline="0" fieldPosition="0">
        <references count="2">
          <reference field="0" count="1" selected="0">
            <x v="36"/>
          </reference>
          <reference field="1" count="1">
            <x v="8"/>
          </reference>
        </references>
      </pivotArea>
    </format>
    <format dxfId="716">
      <pivotArea dataOnly="0" labelOnly="1" outline="0" fieldPosition="0">
        <references count="2">
          <reference field="0" count="1" selected="0">
            <x v="37"/>
          </reference>
          <reference field="1" count="1">
            <x v="2"/>
          </reference>
        </references>
      </pivotArea>
    </format>
    <format dxfId="715">
      <pivotArea dataOnly="0" labelOnly="1" outline="0" fieldPosition="0">
        <references count="2">
          <reference field="0" count="1" selected="0">
            <x v="38"/>
          </reference>
          <reference field="1" count="1">
            <x v="11"/>
          </reference>
        </references>
      </pivotArea>
    </format>
    <format dxfId="714">
      <pivotArea dataOnly="0" labelOnly="1" outline="0" fieldPosition="0">
        <references count="2">
          <reference field="0" count="1" selected="0">
            <x v="39"/>
          </reference>
          <reference field="1" count="1">
            <x v="10"/>
          </reference>
        </references>
      </pivotArea>
    </format>
    <format dxfId="713">
      <pivotArea dataOnly="0" labelOnly="1" outline="0" fieldPosition="0">
        <references count="3">
          <reference field="0" count="1" selected="0">
            <x v="1"/>
          </reference>
          <reference field="1" count="1" selected="0">
            <x v="7"/>
          </reference>
          <reference field="2" count="1">
            <x v="3"/>
          </reference>
        </references>
      </pivotArea>
    </format>
    <format dxfId="712">
      <pivotArea dataOnly="0" labelOnly="1" outline="0" fieldPosition="0">
        <references count="3">
          <reference field="0" count="1" selected="0">
            <x v="2"/>
          </reference>
          <reference field="1" count="1" selected="0">
            <x v="4"/>
          </reference>
          <reference field="2" count="1">
            <x v="2"/>
          </reference>
        </references>
      </pivotArea>
    </format>
    <format dxfId="711">
      <pivotArea dataOnly="0" labelOnly="1" outline="0" fieldPosition="0">
        <references count="3">
          <reference field="0" count="1" selected="0">
            <x v="3"/>
          </reference>
          <reference field="1" count="1" selected="0">
            <x v="13"/>
          </reference>
          <reference field="2" count="1">
            <x v="3"/>
          </reference>
        </references>
      </pivotArea>
    </format>
    <format dxfId="710">
      <pivotArea dataOnly="0" labelOnly="1" outline="0" fieldPosition="0">
        <references count="3">
          <reference field="0" count="1" selected="0">
            <x v="4"/>
          </reference>
          <reference field="1" count="1" selected="0">
            <x v="6"/>
          </reference>
          <reference field="2" count="1">
            <x v="2"/>
          </reference>
        </references>
      </pivotArea>
    </format>
    <format dxfId="709">
      <pivotArea dataOnly="0" labelOnly="1" outline="0" fieldPosition="0">
        <references count="3">
          <reference field="0" count="1" selected="0">
            <x v="5"/>
          </reference>
          <reference field="1" count="1" selected="0">
            <x v="9"/>
          </reference>
          <reference field="2" count="1">
            <x v="3"/>
          </reference>
        </references>
      </pivotArea>
    </format>
    <format dxfId="708">
      <pivotArea dataOnly="0" labelOnly="1" outline="0" fieldPosition="0">
        <references count="3">
          <reference field="0" count="1" selected="0">
            <x v="6"/>
          </reference>
          <reference field="1" count="1" selected="0">
            <x v="6"/>
          </reference>
          <reference field="2" count="1">
            <x v="2"/>
          </reference>
        </references>
      </pivotArea>
    </format>
    <format dxfId="707">
      <pivotArea dataOnly="0" labelOnly="1" outline="0" fieldPosition="0">
        <references count="3">
          <reference field="0" count="1" selected="0">
            <x v="8"/>
          </reference>
          <reference field="1" count="1" selected="0">
            <x v="3"/>
          </reference>
          <reference field="2" count="1">
            <x v="3"/>
          </reference>
        </references>
      </pivotArea>
    </format>
    <format dxfId="706">
      <pivotArea dataOnly="0" labelOnly="1" outline="0" fieldPosition="0">
        <references count="3">
          <reference field="0" count="1" selected="0">
            <x v="9"/>
          </reference>
          <reference field="1" count="1" selected="0">
            <x v="16"/>
          </reference>
          <reference field="2" count="1">
            <x v="4"/>
          </reference>
        </references>
      </pivotArea>
    </format>
    <format dxfId="705">
      <pivotArea dataOnly="0" labelOnly="1" outline="0" fieldPosition="0">
        <references count="3">
          <reference field="0" count="1" selected="0">
            <x v="13"/>
          </reference>
          <reference field="1" count="1" selected="0">
            <x v="5"/>
          </reference>
          <reference field="2" count="1">
            <x v="1"/>
          </reference>
        </references>
      </pivotArea>
    </format>
    <format dxfId="704">
      <pivotArea dataOnly="0" labelOnly="1" outline="0" fieldPosition="0">
        <references count="3">
          <reference field="0" count="1" selected="0">
            <x v="16"/>
          </reference>
          <reference field="1" count="1" selected="0">
            <x v="8"/>
          </reference>
          <reference field="2" count="1">
            <x v="1"/>
          </reference>
        </references>
      </pivotArea>
    </format>
    <format dxfId="703">
      <pivotArea dataOnly="0" labelOnly="1" outline="0" fieldPosition="0">
        <references count="3">
          <reference field="0" count="1" selected="0">
            <x v="17"/>
          </reference>
          <reference field="1" count="1" selected="0">
            <x v="3"/>
          </reference>
          <reference field="2" count="1">
            <x v="5"/>
          </reference>
        </references>
      </pivotArea>
    </format>
    <format dxfId="702">
      <pivotArea dataOnly="0" labelOnly="1" outline="0" fieldPosition="0">
        <references count="3">
          <reference field="0" count="1" selected="0">
            <x v="18"/>
          </reference>
          <reference field="1" count="1" selected="0">
            <x v="5"/>
          </reference>
          <reference field="2" count="1">
            <x v="1"/>
          </reference>
        </references>
      </pivotArea>
    </format>
    <format dxfId="701">
      <pivotArea dataOnly="0" labelOnly="1" outline="0" fieldPosition="0">
        <references count="3">
          <reference field="0" count="1" selected="0">
            <x v="19"/>
          </reference>
          <reference field="1" count="1" selected="0">
            <x v="9"/>
          </reference>
          <reference field="2" count="1">
            <x v="2"/>
          </reference>
        </references>
      </pivotArea>
    </format>
    <format dxfId="700">
      <pivotArea dataOnly="0" labelOnly="1" outline="0" fieldPosition="0">
        <references count="3">
          <reference field="0" count="1" selected="0">
            <x v="22"/>
          </reference>
          <reference field="1" count="1" selected="0">
            <x v="13"/>
          </reference>
          <reference field="2" count="1">
            <x v="2"/>
          </reference>
        </references>
      </pivotArea>
    </format>
    <format dxfId="699">
      <pivotArea dataOnly="0" labelOnly="1" outline="0" fieldPosition="0">
        <references count="3">
          <reference field="0" count="1" selected="0">
            <x v="28"/>
          </reference>
          <reference field="1" count="1" selected="0">
            <x v="0"/>
          </reference>
          <reference field="2" count="1">
            <x v="0"/>
          </reference>
        </references>
      </pivotArea>
    </format>
    <format dxfId="698">
      <pivotArea dataOnly="0" labelOnly="1" outline="0" fieldPosition="0">
        <references count="3">
          <reference field="0" count="1" selected="0">
            <x v="30"/>
          </reference>
          <reference field="1" count="1" selected="0">
            <x v="5"/>
          </reference>
          <reference field="2" count="1">
            <x v="1"/>
          </reference>
        </references>
      </pivotArea>
    </format>
    <format dxfId="697">
      <pivotArea dataOnly="0" labelOnly="1" outline="0" fieldPosition="0">
        <references count="3">
          <reference field="0" count="1" selected="0">
            <x v="31"/>
          </reference>
          <reference field="1" count="1" selected="0">
            <x v="7"/>
          </reference>
          <reference field="2" count="1">
            <x v="2"/>
          </reference>
        </references>
      </pivotArea>
    </format>
    <format dxfId="696">
      <pivotArea dataOnly="0" labelOnly="1" outline="0" fieldPosition="0">
        <references count="3">
          <reference field="0" count="1" selected="0">
            <x v="34"/>
          </reference>
          <reference field="1" count="1" selected="0">
            <x v="1"/>
          </reference>
          <reference field="2" count="1">
            <x v="2"/>
          </reference>
        </references>
      </pivotArea>
    </format>
    <format dxfId="695">
      <pivotArea dataOnly="0" labelOnly="1" outline="0" fieldPosition="0">
        <references count="3">
          <reference field="0" count="1" selected="0">
            <x v="35"/>
          </reference>
          <reference field="1" count="1" selected="0">
            <x v="12"/>
          </reference>
          <reference field="2" count="1">
            <x v="4"/>
          </reference>
        </references>
      </pivotArea>
    </format>
    <format dxfId="694">
      <pivotArea dataOnly="0" labelOnly="1" outline="0" fieldPosition="0">
        <references count="3">
          <reference field="0" count="1" selected="0">
            <x v="37"/>
          </reference>
          <reference field="1" count="1" selected="0">
            <x v="2"/>
          </reference>
          <reference field="2" count="1">
            <x v="1"/>
          </reference>
        </references>
      </pivotArea>
    </format>
    <format dxfId="693">
      <pivotArea dataOnly="0" labelOnly="1" outline="0" fieldPosition="0">
        <references count="3">
          <reference field="0" count="1" selected="0">
            <x v="38"/>
          </reference>
          <reference field="1" count="1" selected="0">
            <x v="11"/>
          </reference>
          <reference field="2" count="1">
            <x v="3"/>
          </reference>
        </references>
      </pivotArea>
    </format>
    <format dxfId="692">
      <pivotArea dataOnly="0" labelOnly="1" outline="0" fieldPosition="0">
        <references count="3">
          <reference field="0" count="1" selected="0">
            <x v="39"/>
          </reference>
          <reference field="1" count="1" selected="0">
            <x v="10"/>
          </reference>
          <reference field="2" count="1">
            <x v="2"/>
          </reference>
        </references>
      </pivotArea>
    </format>
    <format dxfId="691">
      <pivotArea dataOnly="0" labelOnly="1" outline="0" fieldPosition="0">
        <references count="4">
          <reference field="0" count="1" selected="0">
            <x v="1"/>
          </reference>
          <reference field="1" count="1" selected="0">
            <x v="7"/>
          </reference>
          <reference field="2" count="1" selected="0">
            <x v="3"/>
          </reference>
          <reference field="3" count="1">
            <x v="13"/>
          </reference>
        </references>
      </pivotArea>
    </format>
    <format dxfId="690">
      <pivotArea dataOnly="0" labelOnly="1" outline="0" fieldPosition="0">
        <references count="4">
          <reference field="0" count="1" selected="0">
            <x v="2"/>
          </reference>
          <reference field="1" count="1" selected="0">
            <x v="4"/>
          </reference>
          <reference field="2" count="1" selected="0">
            <x v="2"/>
          </reference>
          <reference field="3" count="1">
            <x v="5"/>
          </reference>
        </references>
      </pivotArea>
    </format>
    <format dxfId="689">
      <pivotArea dataOnly="0" labelOnly="1" outline="0" fieldPosition="0">
        <references count="4">
          <reference field="0" count="1" selected="0">
            <x v="3"/>
          </reference>
          <reference field="1" count="1" selected="0">
            <x v="13"/>
          </reference>
          <reference field="2" count="1" selected="0">
            <x v="3"/>
          </reference>
          <reference field="3" count="1">
            <x v="22"/>
          </reference>
        </references>
      </pivotArea>
    </format>
    <format dxfId="688">
      <pivotArea dataOnly="0" labelOnly="1" outline="0" fieldPosition="0">
        <references count="4">
          <reference field="0" count="1" selected="0">
            <x v="4"/>
          </reference>
          <reference field="1" count="1" selected="0">
            <x v="6"/>
          </reference>
          <reference field="2" count="1" selected="0">
            <x v="2"/>
          </reference>
          <reference field="3" count="1">
            <x v="7"/>
          </reference>
        </references>
      </pivotArea>
    </format>
    <format dxfId="687">
      <pivotArea dataOnly="0" labelOnly="1" outline="0" fieldPosition="0">
        <references count="4">
          <reference field="0" count="1" selected="0">
            <x v="5"/>
          </reference>
          <reference field="1" count="1" selected="0">
            <x v="9"/>
          </reference>
          <reference field="2" count="1" selected="0">
            <x v="3"/>
          </reference>
          <reference field="3" count="1">
            <x v="17"/>
          </reference>
        </references>
      </pivotArea>
    </format>
    <format dxfId="686">
      <pivotArea dataOnly="0" labelOnly="1" outline="0" fieldPosition="0">
        <references count="4">
          <reference field="0" count="1" selected="0">
            <x v="6"/>
          </reference>
          <reference field="1" count="1" selected="0">
            <x v="6"/>
          </reference>
          <reference field="2" count="1" selected="0">
            <x v="2"/>
          </reference>
          <reference field="3" count="1">
            <x v="7"/>
          </reference>
        </references>
      </pivotArea>
    </format>
    <format dxfId="685">
      <pivotArea dataOnly="0" labelOnly="1" outline="0" fieldPosition="0">
        <references count="4">
          <reference field="0" count="1" selected="0">
            <x v="7"/>
          </reference>
          <reference field="1" count="1" selected="0">
            <x v="10"/>
          </reference>
          <reference field="2" count="1" selected="0">
            <x v="2"/>
          </reference>
          <reference field="3" count="1">
            <x v="13"/>
          </reference>
        </references>
      </pivotArea>
    </format>
    <format dxfId="684">
      <pivotArea dataOnly="0" labelOnly="1" outline="0" fieldPosition="0">
        <references count="4">
          <reference field="0" count="1" selected="0">
            <x v="8"/>
          </reference>
          <reference field="1" count="1" selected="0">
            <x v="3"/>
          </reference>
          <reference field="2" count="1" selected="0">
            <x v="3"/>
          </reference>
          <reference field="3" count="1">
            <x v="13"/>
          </reference>
        </references>
      </pivotArea>
    </format>
    <format dxfId="683">
      <pivotArea dataOnly="0" labelOnly="1" outline="0" fieldPosition="0">
        <references count="4">
          <reference field="0" count="1" selected="0">
            <x v="9"/>
          </reference>
          <reference field="1" count="1" selected="0">
            <x v="16"/>
          </reference>
          <reference field="2" count="1" selected="0">
            <x v="4"/>
          </reference>
          <reference field="3" count="1">
            <x v="25"/>
          </reference>
        </references>
      </pivotArea>
    </format>
    <format dxfId="682">
      <pivotArea dataOnly="0" labelOnly="1" outline="0" fieldPosition="0">
        <references count="4">
          <reference field="0" count="1" selected="0">
            <x v="10"/>
          </reference>
          <reference field="1" count="1" selected="0">
            <x v="15"/>
          </reference>
          <reference field="2" count="1" selected="0">
            <x v="4"/>
          </reference>
          <reference field="3" count="1">
            <x v="24"/>
          </reference>
        </references>
      </pivotArea>
    </format>
    <format dxfId="681">
      <pivotArea dataOnly="0" labelOnly="1" outline="0" fieldPosition="0">
        <references count="4">
          <reference field="0" count="1" selected="0">
            <x v="11"/>
          </reference>
          <reference field="1" count="1" selected="0">
            <x v="4"/>
          </reference>
          <reference field="2" count="1" selected="0">
            <x v="4"/>
          </reference>
          <reference field="3" count="1">
            <x v="11"/>
          </reference>
        </references>
      </pivotArea>
    </format>
    <format dxfId="680">
      <pivotArea dataOnly="0" labelOnly="1" outline="0" fieldPosition="0">
        <references count="4">
          <reference field="0" count="1" selected="0">
            <x v="12"/>
          </reference>
          <reference field="1" count="1" selected="0">
            <x v="5"/>
          </reference>
          <reference field="2" count="1" selected="0">
            <x v="4"/>
          </reference>
          <reference field="3" count="1">
            <x v="14"/>
          </reference>
        </references>
      </pivotArea>
    </format>
    <format dxfId="679">
      <pivotArea dataOnly="0" labelOnly="1" outline="0" fieldPosition="0">
        <references count="4">
          <reference field="0" count="1" selected="0">
            <x v="13"/>
          </reference>
          <reference field="1" count="1" selected="0">
            <x v="5"/>
          </reference>
          <reference field="2" count="1" selected="0">
            <x v="1"/>
          </reference>
          <reference field="3" count="1">
            <x v="4"/>
          </reference>
        </references>
      </pivotArea>
    </format>
    <format dxfId="678">
      <pivotArea dataOnly="0" labelOnly="1" outline="0" fieldPosition="0">
        <references count="4">
          <reference field="0" count="1" selected="0">
            <x v="14"/>
          </reference>
          <reference field="1" count="1" selected="0">
            <x v="12"/>
          </reference>
          <reference field="2" count="1" selected="0">
            <x v="1"/>
          </reference>
          <reference field="3" count="1">
            <x v="10"/>
          </reference>
        </references>
      </pivotArea>
    </format>
    <format dxfId="677">
      <pivotArea dataOnly="0" labelOnly="1" outline="0" fieldPosition="0">
        <references count="4">
          <reference field="0" count="1" selected="0">
            <x v="15"/>
          </reference>
          <reference field="1" count="1" selected="0">
            <x v="15"/>
          </reference>
          <reference field="2" count="1" selected="0">
            <x v="2"/>
          </reference>
          <reference field="3" count="1">
            <x v="21"/>
          </reference>
        </references>
      </pivotArea>
    </format>
    <format dxfId="676">
      <pivotArea dataOnly="0" labelOnly="1" outline="0" fieldPosition="0">
        <references count="4">
          <reference field="0" count="1" selected="0">
            <x v="16"/>
          </reference>
          <reference field="1" count="1" selected="0">
            <x v="8"/>
          </reference>
          <reference field="2" count="1" selected="0">
            <x v="1"/>
          </reference>
          <reference field="3" count="1">
            <x v="6"/>
          </reference>
        </references>
      </pivotArea>
    </format>
    <format dxfId="675">
      <pivotArea dataOnly="0" labelOnly="1" outline="0" fieldPosition="0">
        <references count="4">
          <reference field="0" count="1" selected="0">
            <x v="17"/>
          </reference>
          <reference field="1" count="1" selected="0">
            <x v="3"/>
          </reference>
          <reference field="2" count="1" selected="0">
            <x v="5"/>
          </reference>
          <reference field="3" count="1">
            <x v="15"/>
          </reference>
        </references>
      </pivotArea>
    </format>
    <format dxfId="674">
      <pivotArea dataOnly="0" labelOnly="1" outline="0" fieldPosition="0">
        <references count="4">
          <reference field="0" count="1" selected="0">
            <x v="18"/>
          </reference>
          <reference field="1" count="1" selected="0">
            <x v="5"/>
          </reference>
          <reference field="2" count="1" selected="0">
            <x v="1"/>
          </reference>
          <reference field="3" count="1">
            <x v="4"/>
          </reference>
        </references>
      </pivotArea>
    </format>
    <format dxfId="673">
      <pivotArea dataOnly="0" labelOnly="1" outline="0" fieldPosition="0">
        <references count="4">
          <reference field="0" count="1" selected="0">
            <x v="19"/>
          </reference>
          <reference field="1" count="1" selected="0">
            <x v="9"/>
          </reference>
          <reference field="2" count="1" selected="0">
            <x v="2"/>
          </reference>
          <reference field="3" count="1">
            <x v="12"/>
          </reference>
        </references>
      </pivotArea>
    </format>
    <format dxfId="672">
      <pivotArea dataOnly="0" labelOnly="1" outline="0" fieldPosition="0">
        <references count="4">
          <reference field="0" count="1" selected="0">
            <x v="20"/>
          </reference>
          <reference field="1" count="1" selected="0">
            <x v="12"/>
          </reference>
          <reference field="2" count="1" selected="0">
            <x v="2"/>
          </reference>
          <reference field="3" count="1">
            <x v="16"/>
          </reference>
        </references>
      </pivotArea>
    </format>
    <format dxfId="671">
      <pivotArea dataOnly="0" labelOnly="1" outline="0" fieldPosition="0">
        <references count="4">
          <reference field="0" count="1" selected="0">
            <x v="21"/>
          </reference>
          <reference field="1" count="1" selected="0">
            <x v="4"/>
          </reference>
          <reference field="2" count="1" selected="0">
            <x v="1"/>
          </reference>
          <reference field="3" count="1">
            <x v="3"/>
          </reference>
        </references>
      </pivotArea>
    </format>
    <format dxfId="670">
      <pivotArea dataOnly="0" labelOnly="1" outline="0" fieldPosition="0">
        <references count="4">
          <reference field="0" count="1" selected="0">
            <x v="22"/>
          </reference>
          <reference field="1" count="1" selected="0">
            <x v="13"/>
          </reference>
          <reference field="2" count="1" selected="0">
            <x v="2"/>
          </reference>
          <reference field="3" count="1">
            <x v="18"/>
          </reference>
        </references>
      </pivotArea>
    </format>
    <format dxfId="669">
      <pivotArea dataOnly="0" labelOnly="1" outline="0" fieldPosition="0">
        <references count="4">
          <reference field="0" count="1" selected="0">
            <x v="23"/>
          </reference>
          <reference field="1" count="1" selected="0">
            <x v="13"/>
          </reference>
          <reference field="2" count="1" selected="0">
            <x v="2"/>
          </reference>
          <reference field="3" count="1">
            <x v="18"/>
          </reference>
        </references>
      </pivotArea>
    </format>
    <format dxfId="668">
      <pivotArea dataOnly="0" labelOnly="1" outline="0" fieldPosition="0">
        <references count="4">
          <reference field="0" count="1" selected="0">
            <x v="24"/>
          </reference>
          <reference field="1" count="1" selected="0">
            <x v="13"/>
          </reference>
          <reference field="2" count="1" selected="0">
            <x v="2"/>
          </reference>
          <reference field="3" count="1">
            <x v="18"/>
          </reference>
        </references>
      </pivotArea>
    </format>
    <format dxfId="667">
      <pivotArea dataOnly="0" labelOnly="1" outline="0" fieldPosition="0">
        <references count="4">
          <reference field="0" count="1" selected="0">
            <x v="25"/>
          </reference>
          <reference field="1" count="1" selected="0">
            <x v="13"/>
          </reference>
          <reference field="2" count="1" selected="0">
            <x v="2"/>
          </reference>
          <reference field="3" count="1">
            <x v="18"/>
          </reference>
        </references>
      </pivotArea>
    </format>
    <format dxfId="666">
      <pivotArea dataOnly="0" labelOnly="1" outline="0" fieldPosition="0">
        <references count="4">
          <reference field="0" count="1" selected="0">
            <x v="26"/>
          </reference>
          <reference field="1" count="1" selected="0">
            <x v="13"/>
          </reference>
          <reference field="2" count="1" selected="0">
            <x v="2"/>
          </reference>
          <reference field="3" count="1">
            <x v="18"/>
          </reference>
        </references>
      </pivotArea>
    </format>
    <format dxfId="665">
      <pivotArea dataOnly="0" labelOnly="1" outline="0" fieldPosition="0">
        <references count="4">
          <reference field="0" count="1" selected="0">
            <x v="27"/>
          </reference>
          <reference field="1" count="1" selected="0">
            <x v="14"/>
          </reference>
          <reference field="2" count="1" selected="0">
            <x v="2"/>
          </reference>
          <reference field="3" count="1">
            <x v="19"/>
          </reference>
        </references>
      </pivotArea>
    </format>
    <format dxfId="664">
      <pivotArea dataOnly="0" labelOnly="1" outline="0" fieldPosition="0">
        <references count="4">
          <reference field="0" count="1" selected="0">
            <x v="28"/>
          </reference>
          <reference field="1" count="1" selected="0">
            <x v="0"/>
          </reference>
          <reference field="2" count="1" selected="0">
            <x v="0"/>
          </reference>
          <reference field="3" count="1">
            <x v="0"/>
          </reference>
        </references>
      </pivotArea>
    </format>
    <format dxfId="663">
      <pivotArea dataOnly="0" labelOnly="1" outline="0" fieldPosition="0">
        <references count="4">
          <reference field="0" count="1" selected="0">
            <x v="29"/>
          </reference>
          <reference field="1" count="1" selected="0">
            <x v="0"/>
          </reference>
          <reference field="2" count="1" selected="0">
            <x v="0"/>
          </reference>
          <reference field="3" count="1">
            <x v="0"/>
          </reference>
        </references>
      </pivotArea>
    </format>
    <format dxfId="662">
      <pivotArea dataOnly="0" labelOnly="1" outline="0" fieldPosition="0">
        <references count="4">
          <reference field="0" count="1" selected="0">
            <x v="30"/>
          </reference>
          <reference field="1" count="1" selected="0">
            <x v="5"/>
          </reference>
          <reference field="2" count="1" selected="0">
            <x v="1"/>
          </reference>
          <reference field="3" count="1">
            <x v="4"/>
          </reference>
        </references>
      </pivotArea>
    </format>
    <format dxfId="661">
      <pivotArea dataOnly="0" labelOnly="1" outline="0" fieldPosition="0">
        <references count="4">
          <reference field="0" count="1" selected="0">
            <x v="31"/>
          </reference>
          <reference field="1" count="1" selected="0">
            <x v="7"/>
          </reference>
          <reference field="2" count="1" selected="0">
            <x v="2"/>
          </reference>
          <reference field="3" count="1">
            <x v="8"/>
          </reference>
        </references>
      </pivotArea>
    </format>
    <format dxfId="660">
      <pivotArea dataOnly="0" labelOnly="1" outline="0" fieldPosition="0">
        <references count="4">
          <reference field="0" count="1" selected="0">
            <x v="32"/>
          </reference>
          <reference field="1" count="1" selected="0">
            <x v="10"/>
          </reference>
          <reference field="2" count="1" selected="0">
            <x v="2"/>
          </reference>
          <reference field="3" count="1">
            <x v="13"/>
          </reference>
        </references>
      </pivotArea>
    </format>
    <format dxfId="659">
      <pivotArea dataOnly="0" labelOnly="1" outline="0" fieldPosition="0">
        <references count="4">
          <reference field="0" count="1" selected="0">
            <x v="33"/>
          </reference>
          <reference field="1" count="1" selected="0">
            <x v="8"/>
          </reference>
          <reference field="2" count="1" selected="0">
            <x v="2"/>
          </reference>
          <reference field="3" count="1">
            <x v="9"/>
          </reference>
        </references>
      </pivotArea>
    </format>
    <format dxfId="658">
      <pivotArea dataOnly="0" labelOnly="1" outline="0" fieldPosition="0">
        <references count="4">
          <reference field="0" count="1" selected="0">
            <x v="34"/>
          </reference>
          <reference field="1" count="1" selected="0">
            <x v="1"/>
          </reference>
          <reference field="2" count="1" selected="0">
            <x v="2"/>
          </reference>
          <reference field="3" count="1">
            <x v="1"/>
          </reference>
        </references>
      </pivotArea>
    </format>
    <format dxfId="657">
      <pivotArea dataOnly="0" labelOnly="1" outline="0" fieldPosition="0">
        <references count="4">
          <reference field="0" count="1" selected="0">
            <x v="35"/>
          </reference>
          <reference field="1" count="1" selected="0">
            <x v="12"/>
          </reference>
          <reference field="2" count="1" selected="0">
            <x v="4"/>
          </reference>
          <reference field="3" count="1">
            <x v="23"/>
          </reference>
        </references>
      </pivotArea>
    </format>
    <format dxfId="656">
      <pivotArea dataOnly="0" labelOnly="1" outline="0" fieldPosition="0">
        <references count="4">
          <reference field="0" count="1" selected="0">
            <x v="36"/>
          </reference>
          <reference field="1" count="1" selected="0">
            <x v="8"/>
          </reference>
          <reference field="2" count="1" selected="0">
            <x v="0"/>
          </reference>
          <reference field="3" count="1">
            <x v="3"/>
          </reference>
        </references>
      </pivotArea>
    </format>
    <format dxfId="655">
      <pivotArea dataOnly="0" labelOnly="1" outline="0" fieldPosition="0">
        <references count="4">
          <reference field="0" count="1" selected="0">
            <x v="37"/>
          </reference>
          <reference field="1" count="1" selected="0">
            <x v="2"/>
          </reference>
          <reference field="2" count="1" selected="0">
            <x v="1"/>
          </reference>
          <reference field="3" count="1">
            <x v="2"/>
          </reference>
        </references>
      </pivotArea>
    </format>
    <format dxfId="654">
      <pivotArea dataOnly="0" labelOnly="1" outline="0" fieldPosition="0">
        <references count="4">
          <reference field="0" count="1" selected="0">
            <x v="38"/>
          </reference>
          <reference field="1" count="1" selected="0">
            <x v="11"/>
          </reference>
          <reference field="2" count="1" selected="0">
            <x v="3"/>
          </reference>
          <reference field="3" count="1">
            <x v="20"/>
          </reference>
        </references>
      </pivotArea>
    </format>
    <format dxfId="653">
      <pivotArea dataOnly="0" labelOnly="1" outline="0" fieldPosition="0">
        <references count="4">
          <reference field="0" count="1" selected="0">
            <x v="39"/>
          </reference>
          <reference field="1" count="1" selected="0">
            <x v="10"/>
          </reference>
          <reference field="2" count="1" selected="0">
            <x v="2"/>
          </reference>
          <reference field="3" count="1">
            <x v="13"/>
          </reference>
        </references>
      </pivotArea>
    </format>
    <format dxfId="652">
      <pivotArea dataOnly="0" labelOnly="1" outline="0" fieldPosition="0">
        <references count="2">
          <reference field="0" count="1" selected="0">
            <x v="84"/>
          </reference>
          <reference field="1" count="1">
            <x v="1"/>
          </reference>
        </references>
      </pivotArea>
    </format>
    <format dxfId="651">
      <pivotArea dataOnly="0" labelOnly="1" outline="0" fieldPosition="0">
        <references count="2">
          <reference field="0" count="1" selected="0">
            <x v="90"/>
          </reference>
          <reference field="1" count="1">
            <x v="7"/>
          </reference>
        </references>
      </pivotArea>
    </format>
    <format dxfId="650">
      <pivotArea dataOnly="0" labelOnly="1" outline="0" fieldPosition="0">
        <references count="2">
          <reference field="0" count="1" selected="0">
            <x v="91"/>
          </reference>
          <reference field="1" count="1">
            <x v="6"/>
          </reference>
        </references>
      </pivotArea>
    </format>
    <format dxfId="649">
      <pivotArea dataOnly="0" labelOnly="1" outline="0" fieldPosition="0">
        <references count="2">
          <reference field="0" count="1" selected="0">
            <x v="92"/>
          </reference>
          <reference field="1" count="1">
            <x v="13"/>
          </reference>
        </references>
      </pivotArea>
    </format>
    <format dxfId="648">
      <pivotArea dataOnly="0" labelOnly="1" outline="0" fieldPosition="0">
        <references count="3">
          <reference field="0" count="1" selected="0">
            <x v="84"/>
          </reference>
          <reference field="1" count="1" selected="0">
            <x v="1"/>
          </reference>
          <reference field="2" count="1">
            <x v="4"/>
          </reference>
        </references>
      </pivotArea>
    </format>
    <format dxfId="647">
      <pivotArea dataOnly="0" labelOnly="1" outline="0" fieldPosition="0">
        <references count="3">
          <reference field="0" count="1" selected="0">
            <x v="91"/>
          </reference>
          <reference field="1" count="1" selected="0">
            <x v="6"/>
          </reference>
          <reference field="2" count="1">
            <x v="2"/>
          </reference>
        </references>
      </pivotArea>
    </format>
    <format dxfId="646">
      <pivotArea dataOnly="0" labelOnly="1" outline="0" fieldPosition="0">
        <references count="4">
          <reference field="0" count="1" selected="0">
            <x v="84"/>
          </reference>
          <reference field="1" count="1" selected="0">
            <x v="1"/>
          </reference>
          <reference field="2" count="1" selected="0">
            <x v="4"/>
          </reference>
          <reference field="3" count="1">
            <x v="41"/>
          </reference>
        </references>
      </pivotArea>
    </format>
    <format dxfId="645">
      <pivotArea dataOnly="0" labelOnly="1" outline="0" fieldPosition="0">
        <references count="4">
          <reference field="0" count="1" selected="0">
            <x v="90"/>
          </reference>
          <reference field="1" count="1" selected="0">
            <x v="7"/>
          </reference>
          <reference field="2" count="1" selected="0">
            <x v="4"/>
          </reference>
          <reference field="3" count="1">
            <x v="18"/>
          </reference>
        </references>
      </pivotArea>
    </format>
    <format dxfId="644">
      <pivotArea dataOnly="0" labelOnly="1" outline="0" fieldPosition="0">
        <references count="4">
          <reference field="0" count="1" selected="0">
            <x v="91"/>
          </reference>
          <reference field="1" count="1" selected="0">
            <x v="6"/>
          </reference>
          <reference field="2" count="1" selected="0">
            <x v="2"/>
          </reference>
          <reference field="3" count="1">
            <x v="7"/>
          </reference>
        </references>
      </pivotArea>
    </format>
    <format dxfId="643">
      <pivotArea dataOnly="0" labelOnly="1" outline="0" fieldPosition="0">
        <references count="4">
          <reference field="0" count="1" selected="0">
            <x v="92"/>
          </reference>
          <reference field="1" count="1" selected="0">
            <x v="13"/>
          </reference>
          <reference field="2" count="1" selected="0">
            <x v="2"/>
          </reference>
          <reference field="3" count="1">
            <x v="18"/>
          </reference>
        </references>
      </pivotArea>
    </format>
  </formats>
  <pivotTableStyleInfo name="PivotStyleMedium11"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1" cacheId="1"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9" firstHeaderRow="0" firstDataRow="0" firstDataCol="2"/>
  <pivotFields count="2">
    <pivotField axis="axisRow" compact="0" outline="0" showAll="0" defaultSubtotal="0">
      <items count="94">
        <item m="1" x="4"/>
        <item m="1" x="72"/>
        <item m="1" x="25"/>
        <item m="1" x="21"/>
        <item m="1" x="50"/>
        <item m="1" x="68"/>
        <item m="1" x="71"/>
        <item m="1" x="62"/>
        <item m="1" x="37"/>
        <item m="1" x="20"/>
        <item m="1" x="49"/>
        <item m="1" x="43"/>
        <item m="1" x="10"/>
        <item m="1" x="46"/>
        <item m="1" x="78"/>
        <item m="1" x="74"/>
        <item m="1" x="55"/>
        <item m="1" x="54"/>
        <item m="1" x="84"/>
        <item m="1" x="32"/>
        <item m="1" x="34"/>
        <item m="1" x="64"/>
        <item m="1" x="12"/>
        <item m="1" x="75"/>
        <item m="1" x="48"/>
        <item m="1" x="40"/>
        <item m="1" x="17"/>
        <item m="1" x="51"/>
        <item m="1" x="53"/>
        <item m="1" x="61"/>
        <item m="1" x="38"/>
        <item m="1" x="66"/>
        <item m="1" x="83"/>
        <item m="1" x="23"/>
        <item m="1" x="31"/>
        <item m="1" x="52"/>
        <item m="1" x="44"/>
        <item m="1" x="85"/>
        <item m="1" x="93"/>
        <item m="1" x="24"/>
        <item m="1" x="6"/>
        <item m="1" x="80"/>
        <item m="1" x="18"/>
        <item m="1" x="7"/>
        <item m="1" x="16"/>
        <item m="1" x="82"/>
        <item m="1" x="60"/>
        <item m="1" x="65"/>
        <item m="1" x="14"/>
        <item m="1" x="86"/>
        <item m="1" x="28"/>
        <item m="1" x="9"/>
        <item m="1" x="92"/>
        <item m="1" x="19"/>
        <item m="1" x="11"/>
        <item m="1" x="36"/>
        <item m="1" x="26"/>
        <item m="1" x="69"/>
        <item m="1" x="56"/>
        <item m="1" x="22"/>
        <item m="1" x="58"/>
        <item m="1" x="30"/>
        <item m="1" x="47"/>
        <item m="1" x="91"/>
        <item m="1" x="73"/>
        <item m="1" x="57"/>
        <item m="1" x="39"/>
        <item m="1" x="15"/>
        <item m="1" x="35"/>
        <item m="1" x="70"/>
        <item m="1" x="88"/>
        <item m="1" x="29"/>
        <item m="1" x="81"/>
        <item m="1" x="42"/>
        <item m="1" x="59"/>
        <item m="1" x="41"/>
        <item m="1" x="79"/>
        <item m="1" x="63"/>
        <item m="1" x="77"/>
        <item m="1" x="89"/>
        <item m="1" x="33"/>
        <item m="1" x="67"/>
        <item m="1" x="87"/>
        <item m="1" x="5"/>
        <item m="1" x="90"/>
        <item x="0"/>
        <item m="1" x="8"/>
        <item m="1" x="76"/>
        <item m="1" x="13"/>
        <item m="1" x="45"/>
        <item m="1" x="27"/>
        <item x="1"/>
        <item x="2"/>
        <item x="3"/>
      </items>
    </pivotField>
    <pivotField axis="axisRow" compact="0" outline="0" showAll="0" defaultSubtotal="0">
      <items count="83">
        <item m="1" x="4"/>
        <item m="1" x="26"/>
        <item m="1" x="22"/>
        <item m="1" x="70"/>
        <item n="Occorre adottare ogni misura possibile affinché le commissioni di concorso operino nella massima trasparenza, disponendo la pubblicazione più ampia e tempestiva possibile dei verbali di concorso." m="1" x="39"/>
        <item m="1" x="25"/>
        <item m="1" x="60"/>
        <item m="1" x="77"/>
        <item n="Il meccanismo della spesa ha acquistato in questi ultimi anni degli automatismi tali che, se si è seguito tutto il procedimento: bilancio preventivo, PEG, scelta del contraente, impegno di spesa, registrazione dell'impegno, liquidazione, emissione del ma" x="3"/>
        <item m="1" x="17"/>
        <item m="1" x="75"/>
        <item m="1" x="59"/>
        <item m="1" x="21"/>
        <item n="Le fattispecie in cui si concretizzano questi processi sono le più varie, ma diventano rilevanti ai fini dell'anticorruzione solo quando &quot;si decidono&quot; dilazioni, sconti, azzeramenti, rimodulazioni del debito ecc. In questi casi si dovrebbe produrre anche" m="1" x="19"/>
        <item m="1" x="49"/>
        <item m="1" x="47"/>
        <item m="1" x="37"/>
        <item m="1" x="23"/>
        <item m="1" x="56"/>
        <item n="Rispetto della Legge n. 241/90 e del D.lgs. n. 267/2000 e delle norme speciali." m="1" x="36"/>
        <item m="1" x="72"/>
        <item m="1" x="82"/>
        <item m="1" x="42"/>
        <item m="1" x="55"/>
        <item n="Occorre verificare il conferimento dell'incarico mediante procedura a evidenza pubblica,l'estensione del rispetto degli obblighi previsti codice di comportamento dell’ente, l'assenza conflitto di interessi e la dichiarazione di assenza di incompatibilità" m="1" x="14"/>
        <item m="1" x="68"/>
        <item m="1" x="32"/>
        <item m="1" x="41"/>
        <item m="1" x="30"/>
        <item m="1" x="44"/>
        <item m="1" x="15"/>
        <item m="1" x="62"/>
        <item m="1" x="81"/>
        <item m="1" x="24"/>
        <item m="1" x="64"/>
        <item m="1" x="38"/>
        <item m="1" x="80"/>
        <item m="1" x="9"/>
        <item m="1" x="6"/>
        <item n="Rispetto del codice di comportamento." m="1" x="61"/>
        <item m="1" x="16"/>
        <item m="1" x="52"/>
        <item m="1" x="18"/>
        <item m="1" x="7"/>
        <item m="1" x="28"/>
        <item n="Verifica delle operazioni compiute dagli ufficiali d'anagrafe tenuto conto che il procedimento si basa anche sulle riusltanze degli accertamenti compiuti  dagli Agenti di Polizia Locale in merito al requisito della dimora abituale. " m="1" x="79"/>
        <item m="1" x="12"/>
        <item m="1" x="78"/>
        <item m="1" x="76"/>
        <item m="1" x="29"/>
        <item m="1" x="35"/>
        <item m="1" x="65"/>
        <item m="1" x="33"/>
        <item m="1" x="20"/>
        <item m="1" x="11"/>
        <item m="1" x="34"/>
        <item m="1" x="54"/>
        <item m="1" x="67"/>
        <item m="1" x="66"/>
        <item m="1" x="63"/>
        <item m="1" x="8"/>
        <item m="1" x="58"/>
        <item m="1" x="27"/>
        <item m="1" x="5"/>
        <item m="1" x="50"/>
        <item m="1" x="40"/>
        <item m="1" x="74"/>
        <item m="1" x="10"/>
        <item m="1" x="53"/>
        <item m="1" x="51"/>
        <item m="1" x="71"/>
        <item m="1" x="57"/>
        <item m="1" x="13"/>
        <item m="1" x="69"/>
        <item n="Occorre verificare:                      -il conferimento incarico mediante procedura a evidenza pubblica _x000a_-l'attribuzione incarico con previsioni di verifica congruità prezzo _x000a_-l'estensione del rispetto degli obblighi previsti codice di comportamento de" m="1" x="43"/>
        <item n="Le recenti novità che obbligano al ricorso al mercato elettronico e alla limitazione solo a determinate forniture di meccanismi semplificati di gara, sembrerebbero aver ridotto molto il rischio corruttivo. Risulta però necessaria, anche a campione, una p" x="2"/>
        <item m="1" x="48"/>
        <item m="1" x="31"/>
        <item n="Non si registrano pericoli corruttivi nella misura in cui questo ente ha avviato un processo di adozione di procedure che determinano la corretta gestione delle operazioni." m="1" x="73"/>
        <item n="Rispetto della Legge n. 241/90 e del D.lgs. n. 267/2000 e delle norme speciali.2" m="1" x="45"/>
        <item n="Rispetto del codice di comportamento.2" m="1" x="46"/>
        <item x="1"/>
        <item x="0"/>
      </items>
    </pivotField>
  </pivotFields>
  <rowFields count="2">
    <field x="0"/>
    <field x="1"/>
  </rowFields>
  <rowItems count="4">
    <i>
      <x v="85"/>
      <x v="82"/>
    </i>
    <i>
      <x v="91"/>
      <x v="81"/>
    </i>
    <i>
      <x v="92"/>
      <x v="75"/>
    </i>
    <i>
      <x v="93"/>
      <x v="8"/>
    </i>
  </rowItems>
  <colItems count="1">
    <i/>
  </colItems>
  <formats count="643">
    <format dxfId="642">
      <pivotArea dataOnly="0" labelOnly="1" outline="0" fieldPosition="0">
        <references count="2">
          <reference field="0" count="1" selected="0">
            <x v="0"/>
          </reference>
          <reference field="1" count="0"/>
        </references>
      </pivotArea>
    </format>
    <format dxfId="641">
      <pivotArea dataOnly="0" labelOnly="1" outline="0" fieldPosition="0">
        <references count="1">
          <reference field="0" count="1">
            <x v="0"/>
          </reference>
        </references>
      </pivotArea>
    </format>
    <format dxfId="640">
      <pivotArea dataOnly="0" labelOnly="1" outline="0" fieldPosition="0">
        <references count="1">
          <reference field="0" count="1">
            <x v="1"/>
          </reference>
        </references>
      </pivotArea>
    </format>
    <format dxfId="639">
      <pivotArea dataOnly="0" labelOnly="1" outline="0" fieldPosition="0">
        <references count="1">
          <reference field="0" count="1">
            <x v="2"/>
          </reference>
        </references>
      </pivotArea>
    </format>
    <format dxfId="638">
      <pivotArea dataOnly="0" labelOnly="1" outline="0" fieldPosition="0">
        <references count="1">
          <reference field="0" count="1">
            <x v="3"/>
          </reference>
        </references>
      </pivotArea>
    </format>
    <format dxfId="637">
      <pivotArea dataOnly="0" labelOnly="1" outline="0" fieldPosition="0">
        <references count="1">
          <reference field="0" count="1">
            <x v="4"/>
          </reference>
        </references>
      </pivotArea>
    </format>
    <format dxfId="636">
      <pivotArea dataOnly="0" labelOnly="1" outline="0" fieldPosition="0">
        <references count="1">
          <reference field="0" count="1">
            <x v="5"/>
          </reference>
        </references>
      </pivotArea>
    </format>
    <format dxfId="635">
      <pivotArea dataOnly="0" labelOnly="1" outline="0" fieldPosition="0">
        <references count="1">
          <reference field="0" count="1">
            <x v="6"/>
          </reference>
        </references>
      </pivotArea>
    </format>
    <format dxfId="634">
      <pivotArea dataOnly="0" labelOnly="1" outline="0" fieldPosition="0">
        <references count="1">
          <reference field="0" count="1">
            <x v="7"/>
          </reference>
        </references>
      </pivotArea>
    </format>
    <format dxfId="633">
      <pivotArea dataOnly="0" labelOnly="1" outline="0" fieldPosition="0">
        <references count="1">
          <reference field="0" count="1">
            <x v="8"/>
          </reference>
        </references>
      </pivotArea>
    </format>
    <format dxfId="632">
      <pivotArea dataOnly="0" labelOnly="1" outline="0" fieldPosition="0">
        <references count="1">
          <reference field="0" count="1">
            <x v="9"/>
          </reference>
        </references>
      </pivotArea>
    </format>
    <format dxfId="631">
      <pivotArea dataOnly="0" labelOnly="1" outline="0" fieldPosition="0">
        <references count="1">
          <reference field="0" count="1">
            <x v="10"/>
          </reference>
        </references>
      </pivotArea>
    </format>
    <format dxfId="630">
      <pivotArea dataOnly="0" labelOnly="1" outline="0" fieldPosition="0">
        <references count="1">
          <reference field="0" count="1">
            <x v="11"/>
          </reference>
        </references>
      </pivotArea>
    </format>
    <format dxfId="629">
      <pivotArea dataOnly="0" labelOnly="1" outline="0" fieldPosition="0">
        <references count="1">
          <reference field="0" count="1">
            <x v="12"/>
          </reference>
        </references>
      </pivotArea>
    </format>
    <format dxfId="628">
      <pivotArea dataOnly="0" labelOnly="1" outline="0" fieldPosition="0">
        <references count="1">
          <reference field="0" count="1">
            <x v="13"/>
          </reference>
        </references>
      </pivotArea>
    </format>
    <format dxfId="627">
      <pivotArea dataOnly="0" labelOnly="1" outline="0" fieldPosition="0">
        <references count="1">
          <reference field="0" count="1">
            <x v="14"/>
          </reference>
        </references>
      </pivotArea>
    </format>
    <format dxfId="626">
      <pivotArea dataOnly="0" labelOnly="1" outline="0" fieldPosition="0">
        <references count="1">
          <reference field="0" count="1">
            <x v="15"/>
          </reference>
        </references>
      </pivotArea>
    </format>
    <format dxfId="625">
      <pivotArea dataOnly="0" labelOnly="1" outline="0" fieldPosition="0">
        <references count="1">
          <reference field="0" count="1">
            <x v="16"/>
          </reference>
        </references>
      </pivotArea>
    </format>
    <format dxfId="624">
      <pivotArea dataOnly="0" labelOnly="1" outline="0" fieldPosition="0">
        <references count="1">
          <reference field="0" count="1">
            <x v="17"/>
          </reference>
        </references>
      </pivotArea>
    </format>
    <format dxfId="623">
      <pivotArea dataOnly="0" labelOnly="1" outline="0" fieldPosition="0">
        <references count="1">
          <reference field="0" count="1">
            <x v="18"/>
          </reference>
        </references>
      </pivotArea>
    </format>
    <format dxfId="622">
      <pivotArea dataOnly="0" labelOnly="1" outline="0" fieldPosition="0">
        <references count="1">
          <reference field="0" count="1">
            <x v="19"/>
          </reference>
        </references>
      </pivotArea>
    </format>
    <format dxfId="621">
      <pivotArea dataOnly="0" labelOnly="1" outline="0" fieldPosition="0">
        <references count="1">
          <reference field="0" count="1">
            <x v="20"/>
          </reference>
        </references>
      </pivotArea>
    </format>
    <format dxfId="620">
      <pivotArea dataOnly="0" labelOnly="1" outline="0" fieldPosition="0">
        <references count="1">
          <reference field="0" count="1">
            <x v="21"/>
          </reference>
        </references>
      </pivotArea>
    </format>
    <format dxfId="619">
      <pivotArea dataOnly="0" labelOnly="1" outline="0" fieldPosition="0">
        <references count="1">
          <reference field="0" count="1">
            <x v="22"/>
          </reference>
        </references>
      </pivotArea>
    </format>
    <format dxfId="618">
      <pivotArea dataOnly="0" labelOnly="1" outline="0" fieldPosition="0">
        <references count="1">
          <reference field="0" count="1">
            <x v="23"/>
          </reference>
        </references>
      </pivotArea>
    </format>
    <format dxfId="617">
      <pivotArea dataOnly="0" labelOnly="1" outline="0" fieldPosition="0">
        <references count="1">
          <reference field="0" count="1">
            <x v="24"/>
          </reference>
        </references>
      </pivotArea>
    </format>
    <format dxfId="616">
      <pivotArea dataOnly="0" labelOnly="1" outline="0" fieldPosition="0">
        <references count="1">
          <reference field="0" count="1">
            <x v="25"/>
          </reference>
        </references>
      </pivotArea>
    </format>
    <format dxfId="615">
      <pivotArea dataOnly="0" labelOnly="1" outline="0" fieldPosition="0">
        <references count="1">
          <reference field="0" count="1">
            <x v="26"/>
          </reference>
        </references>
      </pivotArea>
    </format>
    <format dxfId="614">
      <pivotArea dataOnly="0" labelOnly="1" outline="0" fieldPosition="0">
        <references count="1">
          <reference field="0" count="1">
            <x v="27"/>
          </reference>
        </references>
      </pivotArea>
    </format>
    <format dxfId="613">
      <pivotArea dataOnly="0" labelOnly="1" outline="0" fieldPosition="0">
        <references count="1">
          <reference field="0" count="1">
            <x v="28"/>
          </reference>
        </references>
      </pivotArea>
    </format>
    <format dxfId="612">
      <pivotArea dataOnly="0" labelOnly="1" outline="0" fieldPosition="0">
        <references count="1">
          <reference field="0" count="1">
            <x v="29"/>
          </reference>
        </references>
      </pivotArea>
    </format>
    <format dxfId="611">
      <pivotArea dataOnly="0" labelOnly="1" outline="0" fieldPosition="0">
        <references count="1">
          <reference field="0" count="1">
            <x v="30"/>
          </reference>
        </references>
      </pivotArea>
    </format>
    <format dxfId="610">
      <pivotArea dataOnly="0" labelOnly="1" outline="0" fieldPosition="0">
        <references count="1">
          <reference field="0" count="1">
            <x v="31"/>
          </reference>
        </references>
      </pivotArea>
    </format>
    <format dxfId="609">
      <pivotArea dataOnly="0" labelOnly="1" outline="0" fieldPosition="0">
        <references count="1">
          <reference field="0" count="1">
            <x v="32"/>
          </reference>
        </references>
      </pivotArea>
    </format>
    <format dxfId="608">
      <pivotArea dataOnly="0" labelOnly="1" outline="0" fieldPosition="0">
        <references count="1">
          <reference field="0" count="1">
            <x v="33"/>
          </reference>
        </references>
      </pivotArea>
    </format>
    <format dxfId="607">
      <pivotArea dataOnly="0" labelOnly="1" outline="0" fieldPosition="0">
        <references count="1">
          <reference field="0" count="1">
            <x v="34"/>
          </reference>
        </references>
      </pivotArea>
    </format>
    <format dxfId="606">
      <pivotArea dataOnly="0" labelOnly="1" outline="0" fieldPosition="0">
        <references count="1">
          <reference field="0" count="1">
            <x v="35"/>
          </reference>
        </references>
      </pivotArea>
    </format>
    <format dxfId="605">
      <pivotArea dataOnly="0" labelOnly="1" outline="0" fieldPosition="0">
        <references count="1">
          <reference field="0" count="1">
            <x v="36"/>
          </reference>
        </references>
      </pivotArea>
    </format>
    <format dxfId="604">
      <pivotArea dataOnly="0" labelOnly="1" outline="0" fieldPosition="0">
        <references count="1">
          <reference field="0" count="1">
            <x v="37"/>
          </reference>
        </references>
      </pivotArea>
    </format>
    <format dxfId="603">
      <pivotArea dataOnly="0" labelOnly="1" outline="0" fieldPosition="0">
        <references count="1">
          <reference field="0" count="1">
            <x v="38"/>
          </reference>
        </references>
      </pivotArea>
    </format>
    <format dxfId="602">
      <pivotArea dataOnly="0" labelOnly="1" outline="0" fieldPosition="0">
        <references count="1">
          <reference field="0" count="1">
            <x v="39"/>
          </reference>
        </references>
      </pivotArea>
    </format>
    <format dxfId="601">
      <pivotArea dataOnly="0" labelOnly="1" outline="0" fieldPosition="0">
        <references count="1">
          <reference field="0" count="1">
            <x v="0"/>
          </reference>
        </references>
      </pivotArea>
    </format>
    <format dxfId="600">
      <pivotArea dataOnly="0" labelOnly="1" outline="0" fieldPosition="0">
        <references count="1">
          <reference field="0" count="1">
            <x v="13"/>
          </reference>
        </references>
      </pivotArea>
    </format>
    <format dxfId="599">
      <pivotArea dataOnly="0" labelOnly="1" outline="0" fieldPosition="0">
        <references count="1">
          <reference field="0" count="1">
            <x v="14"/>
          </reference>
        </references>
      </pivotArea>
    </format>
    <format dxfId="598">
      <pivotArea dataOnly="0" labelOnly="1" outline="0" fieldPosition="0">
        <references count="1">
          <reference field="0" count="1">
            <x v="15"/>
          </reference>
        </references>
      </pivotArea>
    </format>
    <format dxfId="597">
      <pivotArea dataOnly="0" labelOnly="1" outline="0" fieldPosition="0">
        <references count="1">
          <reference field="0" count="1">
            <x v="16"/>
          </reference>
        </references>
      </pivotArea>
    </format>
    <format dxfId="596">
      <pivotArea dataOnly="0" labelOnly="1" outline="0" fieldPosition="0">
        <references count="1">
          <reference field="0" count="1">
            <x v="17"/>
          </reference>
        </references>
      </pivotArea>
    </format>
    <format dxfId="595">
      <pivotArea dataOnly="0" labelOnly="1" outline="0" fieldPosition="0">
        <references count="1">
          <reference field="0" count="1">
            <x v="18"/>
          </reference>
        </references>
      </pivotArea>
    </format>
    <format dxfId="594">
      <pivotArea dataOnly="0" labelOnly="1" outline="0" fieldPosition="0">
        <references count="1">
          <reference field="0" count="1">
            <x v="19"/>
          </reference>
        </references>
      </pivotArea>
    </format>
    <format dxfId="593">
      <pivotArea dataOnly="0" labelOnly="1" outline="0" fieldPosition="0">
        <references count="1">
          <reference field="0" count="1">
            <x v="20"/>
          </reference>
        </references>
      </pivotArea>
    </format>
    <format dxfId="592">
      <pivotArea dataOnly="0" labelOnly="1" outline="0" fieldPosition="0">
        <references count="1">
          <reference field="0" count="1">
            <x v="21"/>
          </reference>
        </references>
      </pivotArea>
    </format>
    <format dxfId="591">
      <pivotArea dataOnly="0" labelOnly="1" outline="0" fieldPosition="0">
        <references count="1">
          <reference field="0" count="1">
            <x v="22"/>
          </reference>
        </references>
      </pivotArea>
    </format>
    <format dxfId="590">
      <pivotArea dataOnly="0" labelOnly="1" outline="0" fieldPosition="0">
        <references count="1">
          <reference field="0" count="1">
            <x v="23"/>
          </reference>
        </references>
      </pivotArea>
    </format>
    <format dxfId="589">
      <pivotArea dataOnly="0" labelOnly="1" outline="0" fieldPosition="0">
        <references count="1">
          <reference field="0" count="1">
            <x v="24"/>
          </reference>
        </references>
      </pivotArea>
    </format>
    <format dxfId="588">
      <pivotArea dataOnly="0" labelOnly="1" outline="0" fieldPosition="0">
        <references count="1">
          <reference field="0" count="1">
            <x v="25"/>
          </reference>
        </references>
      </pivotArea>
    </format>
    <format dxfId="587">
      <pivotArea dataOnly="0" labelOnly="1" outline="0" fieldPosition="0">
        <references count="1">
          <reference field="0" count="1">
            <x v="26"/>
          </reference>
        </references>
      </pivotArea>
    </format>
    <format dxfId="586">
      <pivotArea dataOnly="0" labelOnly="1" outline="0" fieldPosition="0">
        <references count="1">
          <reference field="0" count="1">
            <x v="28"/>
          </reference>
        </references>
      </pivotArea>
    </format>
    <format dxfId="585">
      <pivotArea dataOnly="0" labelOnly="1" outline="0" fieldPosition="0">
        <references count="1">
          <reference field="0" count="1">
            <x v="31"/>
          </reference>
        </references>
      </pivotArea>
    </format>
    <format dxfId="584">
      <pivotArea dataOnly="0" labelOnly="1" outline="0" fieldPosition="0">
        <references count="1">
          <reference field="0" count="1">
            <x v="33"/>
          </reference>
        </references>
      </pivotArea>
    </format>
    <format dxfId="583">
      <pivotArea dataOnly="0" labelOnly="1" outline="0" fieldPosition="0">
        <references count="1">
          <reference field="0" count="1">
            <x v="34"/>
          </reference>
        </references>
      </pivotArea>
    </format>
    <format dxfId="582">
      <pivotArea dataOnly="0" labelOnly="1" outline="0" fieldPosition="0">
        <references count="1">
          <reference field="0" count="1">
            <x v="36"/>
          </reference>
        </references>
      </pivotArea>
    </format>
    <format dxfId="581">
      <pivotArea dataOnly="0" labelOnly="1" outline="0" fieldPosition="0">
        <references count="1">
          <reference field="0" count="1">
            <x v="38"/>
          </reference>
        </references>
      </pivotArea>
    </format>
    <format dxfId="580">
      <pivotArea dataOnly="0" labelOnly="1" outline="0" fieldPosition="0">
        <references count="1">
          <reference field="0" count="1">
            <x v="0"/>
          </reference>
        </references>
      </pivotArea>
    </format>
    <format dxfId="579">
      <pivotArea dataOnly="0" labelOnly="1" outline="0" fieldPosition="0">
        <references count="1">
          <reference field="0" count="1">
            <x v="1"/>
          </reference>
        </references>
      </pivotArea>
    </format>
    <format dxfId="578">
      <pivotArea dataOnly="0" labelOnly="1" outline="0" fieldPosition="0">
        <references count="1">
          <reference field="0" count="1">
            <x v="2"/>
          </reference>
        </references>
      </pivotArea>
    </format>
    <format dxfId="577">
      <pivotArea dataOnly="0" labelOnly="1" outline="0" fieldPosition="0">
        <references count="1">
          <reference field="0" count="1">
            <x v="3"/>
          </reference>
        </references>
      </pivotArea>
    </format>
    <format dxfId="576">
      <pivotArea dataOnly="0" labelOnly="1" outline="0" fieldPosition="0">
        <references count="1">
          <reference field="0" count="1">
            <x v="4"/>
          </reference>
        </references>
      </pivotArea>
    </format>
    <format dxfId="575">
      <pivotArea dataOnly="0" labelOnly="1" outline="0" fieldPosition="0">
        <references count="1">
          <reference field="0" count="1">
            <x v="5"/>
          </reference>
        </references>
      </pivotArea>
    </format>
    <format dxfId="574">
      <pivotArea dataOnly="0" labelOnly="1" outline="0" fieldPosition="0">
        <references count="1">
          <reference field="0" count="1">
            <x v="6"/>
          </reference>
        </references>
      </pivotArea>
    </format>
    <format dxfId="573">
      <pivotArea dataOnly="0" labelOnly="1" outline="0" fieldPosition="0">
        <references count="1">
          <reference field="0" count="1">
            <x v="7"/>
          </reference>
        </references>
      </pivotArea>
    </format>
    <format dxfId="572">
      <pivotArea dataOnly="0" labelOnly="1" outline="0" fieldPosition="0">
        <references count="1">
          <reference field="0" count="1">
            <x v="8"/>
          </reference>
        </references>
      </pivotArea>
    </format>
    <format dxfId="571">
      <pivotArea dataOnly="0" labelOnly="1" outline="0" fieldPosition="0">
        <references count="1">
          <reference field="0" count="1">
            <x v="9"/>
          </reference>
        </references>
      </pivotArea>
    </format>
    <format dxfId="570">
      <pivotArea dataOnly="0" labelOnly="1" outline="0" fieldPosition="0">
        <references count="1">
          <reference field="0" count="1">
            <x v="10"/>
          </reference>
        </references>
      </pivotArea>
    </format>
    <format dxfId="569">
      <pivotArea dataOnly="0" labelOnly="1" outline="0" fieldPosition="0">
        <references count="1">
          <reference field="0" count="1">
            <x v="11"/>
          </reference>
        </references>
      </pivotArea>
    </format>
    <format dxfId="568">
      <pivotArea dataOnly="0" labelOnly="1" outline="0" fieldPosition="0">
        <references count="1">
          <reference field="0" count="1">
            <x v="12"/>
          </reference>
        </references>
      </pivotArea>
    </format>
    <format dxfId="567">
      <pivotArea dataOnly="0" labelOnly="1" outline="0" fieldPosition="0">
        <references count="1">
          <reference field="0" count="1">
            <x v="13"/>
          </reference>
        </references>
      </pivotArea>
    </format>
    <format dxfId="566">
      <pivotArea dataOnly="0" labelOnly="1" outline="0" fieldPosition="0">
        <references count="1">
          <reference field="0" count="1">
            <x v="14"/>
          </reference>
        </references>
      </pivotArea>
    </format>
    <format dxfId="565">
      <pivotArea dataOnly="0" labelOnly="1" outline="0" fieldPosition="0">
        <references count="1">
          <reference field="0" count="1">
            <x v="15"/>
          </reference>
        </references>
      </pivotArea>
    </format>
    <format dxfId="564">
      <pivotArea dataOnly="0" labelOnly="1" outline="0" fieldPosition="0">
        <references count="1">
          <reference field="0" count="1">
            <x v="16"/>
          </reference>
        </references>
      </pivotArea>
    </format>
    <format dxfId="563">
      <pivotArea dataOnly="0" labelOnly="1" outline="0" fieldPosition="0">
        <references count="1">
          <reference field="0" count="1">
            <x v="17"/>
          </reference>
        </references>
      </pivotArea>
    </format>
    <format dxfId="562">
      <pivotArea dataOnly="0" labelOnly="1" outline="0" fieldPosition="0">
        <references count="1">
          <reference field="0" count="1">
            <x v="18"/>
          </reference>
        </references>
      </pivotArea>
    </format>
    <format dxfId="561">
      <pivotArea dataOnly="0" labelOnly="1" outline="0" fieldPosition="0">
        <references count="1">
          <reference field="0" count="1">
            <x v="19"/>
          </reference>
        </references>
      </pivotArea>
    </format>
    <format dxfId="560">
      <pivotArea dataOnly="0" labelOnly="1" outline="0" fieldPosition="0">
        <references count="1">
          <reference field="0" count="1">
            <x v="20"/>
          </reference>
        </references>
      </pivotArea>
    </format>
    <format dxfId="559">
      <pivotArea dataOnly="0" labelOnly="1" outline="0" fieldPosition="0">
        <references count="1">
          <reference field="0" count="1">
            <x v="21"/>
          </reference>
        </references>
      </pivotArea>
    </format>
    <format dxfId="558">
      <pivotArea dataOnly="0" labelOnly="1" outline="0" fieldPosition="0">
        <references count="1">
          <reference field="0" count="1">
            <x v="22"/>
          </reference>
        </references>
      </pivotArea>
    </format>
    <format dxfId="557">
      <pivotArea dataOnly="0" labelOnly="1" outline="0" fieldPosition="0">
        <references count="1">
          <reference field="0" count="1">
            <x v="23"/>
          </reference>
        </references>
      </pivotArea>
    </format>
    <format dxfId="556">
      <pivotArea dataOnly="0" labelOnly="1" outline="0" fieldPosition="0">
        <references count="1">
          <reference field="0" count="1">
            <x v="24"/>
          </reference>
        </references>
      </pivotArea>
    </format>
    <format dxfId="555">
      <pivotArea dataOnly="0" labelOnly="1" outline="0" fieldPosition="0">
        <references count="1">
          <reference field="0" count="1">
            <x v="25"/>
          </reference>
        </references>
      </pivotArea>
    </format>
    <format dxfId="554">
      <pivotArea dataOnly="0" labelOnly="1" outline="0" fieldPosition="0">
        <references count="1">
          <reference field="0" count="1">
            <x v="26"/>
          </reference>
        </references>
      </pivotArea>
    </format>
    <format dxfId="553">
      <pivotArea dataOnly="0" labelOnly="1" outline="0" fieldPosition="0">
        <references count="1">
          <reference field="0" count="1">
            <x v="27"/>
          </reference>
        </references>
      </pivotArea>
    </format>
    <format dxfId="552">
      <pivotArea dataOnly="0" labelOnly="1" outline="0" fieldPosition="0">
        <references count="1">
          <reference field="0" count="1">
            <x v="28"/>
          </reference>
        </references>
      </pivotArea>
    </format>
    <format dxfId="551">
      <pivotArea dataOnly="0" labelOnly="1" outline="0" fieldPosition="0">
        <references count="1">
          <reference field="0" count="1">
            <x v="29"/>
          </reference>
        </references>
      </pivotArea>
    </format>
    <format dxfId="550">
      <pivotArea dataOnly="0" labelOnly="1" outline="0" fieldPosition="0">
        <references count="1">
          <reference field="0" count="1">
            <x v="30"/>
          </reference>
        </references>
      </pivotArea>
    </format>
    <format dxfId="549">
      <pivotArea dataOnly="0" labelOnly="1" outline="0" fieldPosition="0">
        <references count="1">
          <reference field="0" count="1">
            <x v="31"/>
          </reference>
        </references>
      </pivotArea>
    </format>
    <format dxfId="548">
      <pivotArea dataOnly="0" labelOnly="1" outline="0" fieldPosition="0">
        <references count="1">
          <reference field="0" count="1">
            <x v="32"/>
          </reference>
        </references>
      </pivotArea>
    </format>
    <format dxfId="547">
      <pivotArea dataOnly="0" labelOnly="1" outline="0" fieldPosition="0">
        <references count="1">
          <reference field="0" count="1">
            <x v="33"/>
          </reference>
        </references>
      </pivotArea>
    </format>
    <format dxfId="546">
      <pivotArea dataOnly="0" labelOnly="1" outline="0" fieldPosition="0">
        <references count="1">
          <reference field="0" count="1">
            <x v="34"/>
          </reference>
        </references>
      </pivotArea>
    </format>
    <format dxfId="545">
      <pivotArea dataOnly="0" labelOnly="1" outline="0" fieldPosition="0">
        <references count="1">
          <reference field="0" count="1">
            <x v="35"/>
          </reference>
        </references>
      </pivotArea>
    </format>
    <format dxfId="544">
      <pivotArea dataOnly="0" labelOnly="1" outline="0" fieldPosition="0">
        <references count="1">
          <reference field="0" count="1">
            <x v="36"/>
          </reference>
        </references>
      </pivotArea>
    </format>
    <format dxfId="543">
      <pivotArea dataOnly="0" labelOnly="1" outline="0" fieldPosition="0">
        <references count="1">
          <reference field="0" count="1">
            <x v="37"/>
          </reference>
        </references>
      </pivotArea>
    </format>
    <format dxfId="542">
      <pivotArea dataOnly="0" labelOnly="1" outline="0" fieldPosition="0">
        <references count="1">
          <reference field="0" count="1">
            <x v="38"/>
          </reference>
        </references>
      </pivotArea>
    </format>
    <format dxfId="541">
      <pivotArea dataOnly="0" labelOnly="1" outline="0" fieldPosition="0">
        <references count="1">
          <reference field="0" count="1">
            <x v="39"/>
          </reference>
        </references>
      </pivotArea>
    </format>
    <format dxfId="540">
      <pivotArea dataOnly="0" labelOnly="1" outline="0" fieldPosition="0">
        <references count="1">
          <reference field="0" count="1" defaultSubtotal="1">
            <x v="0"/>
          </reference>
        </references>
      </pivotArea>
    </format>
    <format dxfId="539">
      <pivotArea dataOnly="0" labelOnly="1" outline="0" fieldPosition="0">
        <references count="1">
          <reference field="0" count="1" defaultSubtotal="1">
            <x v="1"/>
          </reference>
        </references>
      </pivotArea>
    </format>
    <format dxfId="538">
      <pivotArea dataOnly="0" labelOnly="1" outline="0" fieldPosition="0">
        <references count="1">
          <reference field="0" count="1" defaultSubtotal="1">
            <x v="2"/>
          </reference>
        </references>
      </pivotArea>
    </format>
    <format dxfId="537">
      <pivotArea dataOnly="0" labelOnly="1" outline="0" fieldPosition="0">
        <references count="1">
          <reference field="0" count="1" defaultSubtotal="1">
            <x v="3"/>
          </reference>
        </references>
      </pivotArea>
    </format>
    <format dxfId="536">
      <pivotArea dataOnly="0" labelOnly="1" outline="0" fieldPosition="0">
        <references count="1">
          <reference field="0" count="1" defaultSubtotal="1">
            <x v="4"/>
          </reference>
        </references>
      </pivotArea>
    </format>
    <format dxfId="535">
      <pivotArea dataOnly="0" labelOnly="1" outline="0" fieldPosition="0">
        <references count="1">
          <reference field="0" count="1" defaultSubtotal="1">
            <x v="5"/>
          </reference>
        </references>
      </pivotArea>
    </format>
    <format dxfId="534">
      <pivotArea dataOnly="0" labelOnly="1" outline="0" fieldPosition="0">
        <references count="1">
          <reference field="0" count="1" defaultSubtotal="1">
            <x v="6"/>
          </reference>
        </references>
      </pivotArea>
    </format>
    <format dxfId="533">
      <pivotArea dataOnly="0" labelOnly="1" outline="0" fieldPosition="0">
        <references count="1">
          <reference field="0" count="1" defaultSubtotal="1">
            <x v="7"/>
          </reference>
        </references>
      </pivotArea>
    </format>
    <format dxfId="532">
      <pivotArea dataOnly="0" labelOnly="1" outline="0" fieldPosition="0">
        <references count="1">
          <reference field="0" count="1" defaultSubtotal="1">
            <x v="8"/>
          </reference>
        </references>
      </pivotArea>
    </format>
    <format dxfId="531">
      <pivotArea dataOnly="0" labelOnly="1" outline="0" fieldPosition="0">
        <references count="1">
          <reference field="0" count="1" defaultSubtotal="1">
            <x v="9"/>
          </reference>
        </references>
      </pivotArea>
    </format>
    <format dxfId="530">
      <pivotArea dataOnly="0" labelOnly="1" outline="0" fieldPosition="0">
        <references count="1">
          <reference field="0" count="1" defaultSubtotal="1">
            <x v="10"/>
          </reference>
        </references>
      </pivotArea>
    </format>
    <format dxfId="529">
      <pivotArea dataOnly="0" labelOnly="1" outline="0" fieldPosition="0">
        <references count="1">
          <reference field="0" count="1" defaultSubtotal="1">
            <x v="11"/>
          </reference>
        </references>
      </pivotArea>
    </format>
    <format dxfId="528">
      <pivotArea dataOnly="0" labelOnly="1" outline="0" fieldPosition="0">
        <references count="1">
          <reference field="0" count="1" defaultSubtotal="1">
            <x v="12"/>
          </reference>
        </references>
      </pivotArea>
    </format>
    <format dxfId="527">
      <pivotArea dataOnly="0" labelOnly="1" outline="0" fieldPosition="0">
        <references count="1">
          <reference field="0" count="1" defaultSubtotal="1">
            <x v="13"/>
          </reference>
        </references>
      </pivotArea>
    </format>
    <format dxfId="526">
      <pivotArea dataOnly="0" labelOnly="1" outline="0" fieldPosition="0">
        <references count="1">
          <reference field="0" count="1" defaultSubtotal="1">
            <x v="14"/>
          </reference>
        </references>
      </pivotArea>
    </format>
    <format dxfId="525">
      <pivotArea dataOnly="0" labelOnly="1" outline="0" fieldPosition="0">
        <references count="1">
          <reference field="0" count="1" defaultSubtotal="1">
            <x v="15"/>
          </reference>
        </references>
      </pivotArea>
    </format>
    <format dxfId="524">
      <pivotArea dataOnly="0" labelOnly="1" outline="0" fieldPosition="0">
        <references count="1">
          <reference field="0" count="1" defaultSubtotal="1">
            <x v="16"/>
          </reference>
        </references>
      </pivotArea>
    </format>
    <format dxfId="523">
      <pivotArea dataOnly="0" labelOnly="1" outline="0" fieldPosition="0">
        <references count="1">
          <reference field="0" count="1" defaultSubtotal="1">
            <x v="17"/>
          </reference>
        </references>
      </pivotArea>
    </format>
    <format dxfId="522">
      <pivotArea dataOnly="0" labelOnly="1" outline="0" fieldPosition="0">
        <references count="1">
          <reference field="0" count="1" defaultSubtotal="1">
            <x v="18"/>
          </reference>
        </references>
      </pivotArea>
    </format>
    <format dxfId="521">
      <pivotArea dataOnly="0" labelOnly="1" outline="0" fieldPosition="0">
        <references count="1">
          <reference field="0" count="1" defaultSubtotal="1">
            <x v="19"/>
          </reference>
        </references>
      </pivotArea>
    </format>
    <format dxfId="520">
      <pivotArea dataOnly="0" labelOnly="1" outline="0" fieldPosition="0">
        <references count="1">
          <reference field="0" count="1" defaultSubtotal="1">
            <x v="20"/>
          </reference>
        </references>
      </pivotArea>
    </format>
    <format dxfId="519">
      <pivotArea dataOnly="0" labelOnly="1" outline="0" fieldPosition="0">
        <references count="1">
          <reference field="0" count="1" defaultSubtotal="1">
            <x v="21"/>
          </reference>
        </references>
      </pivotArea>
    </format>
    <format dxfId="518">
      <pivotArea dataOnly="0" labelOnly="1" outline="0" fieldPosition="0">
        <references count="1">
          <reference field="0" count="1" defaultSubtotal="1">
            <x v="22"/>
          </reference>
        </references>
      </pivotArea>
    </format>
    <format dxfId="517">
      <pivotArea dataOnly="0" labelOnly="1" outline="0" fieldPosition="0">
        <references count="1">
          <reference field="0" count="1" defaultSubtotal="1">
            <x v="23"/>
          </reference>
        </references>
      </pivotArea>
    </format>
    <format dxfId="516">
      <pivotArea dataOnly="0" labelOnly="1" outline="0" fieldPosition="0">
        <references count="1">
          <reference field="0" count="1" defaultSubtotal="1">
            <x v="24"/>
          </reference>
        </references>
      </pivotArea>
    </format>
    <format dxfId="515">
      <pivotArea dataOnly="0" labelOnly="1" outline="0" fieldPosition="0">
        <references count="1">
          <reference field="0" count="1" defaultSubtotal="1">
            <x v="25"/>
          </reference>
        </references>
      </pivotArea>
    </format>
    <format dxfId="514">
      <pivotArea dataOnly="0" labelOnly="1" outline="0" fieldPosition="0">
        <references count="1">
          <reference field="0" count="1" defaultSubtotal="1">
            <x v="26"/>
          </reference>
        </references>
      </pivotArea>
    </format>
    <format dxfId="513">
      <pivotArea dataOnly="0" labelOnly="1" outline="0" fieldPosition="0">
        <references count="1">
          <reference field="0" count="1" defaultSubtotal="1">
            <x v="27"/>
          </reference>
        </references>
      </pivotArea>
    </format>
    <format dxfId="512">
      <pivotArea dataOnly="0" labelOnly="1" outline="0" fieldPosition="0">
        <references count="1">
          <reference field="0" count="1" defaultSubtotal="1">
            <x v="28"/>
          </reference>
        </references>
      </pivotArea>
    </format>
    <format dxfId="511">
      <pivotArea dataOnly="0" labelOnly="1" outline="0" fieldPosition="0">
        <references count="1">
          <reference field="0" count="1" defaultSubtotal="1">
            <x v="29"/>
          </reference>
        </references>
      </pivotArea>
    </format>
    <format dxfId="510">
      <pivotArea dataOnly="0" labelOnly="1" outline="0" fieldPosition="0">
        <references count="1">
          <reference field="0" count="1" defaultSubtotal="1">
            <x v="30"/>
          </reference>
        </references>
      </pivotArea>
    </format>
    <format dxfId="509">
      <pivotArea dataOnly="0" labelOnly="1" outline="0" fieldPosition="0">
        <references count="1">
          <reference field="0" count="1" defaultSubtotal="1">
            <x v="31"/>
          </reference>
        </references>
      </pivotArea>
    </format>
    <format dxfId="508">
      <pivotArea dataOnly="0" labelOnly="1" outline="0" fieldPosition="0">
        <references count="1">
          <reference field="0" count="1" defaultSubtotal="1">
            <x v="32"/>
          </reference>
        </references>
      </pivotArea>
    </format>
    <format dxfId="507">
      <pivotArea dataOnly="0" labelOnly="1" outline="0" fieldPosition="0">
        <references count="1">
          <reference field="0" count="1" defaultSubtotal="1">
            <x v="33"/>
          </reference>
        </references>
      </pivotArea>
    </format>
    <format dxfId="506">
      <pivotArea dataOnly="0" labelOnly="1" outline="0" fieldPosition="0">
        <references count="1">
          <reference field="0" count="1" defaultSubtotal="1">
            <x v="34"/>
          </reference>
        </references>
      </pivotArea>
    </format>
    <format dxfId="505">
      <pivotArea dataOnly="0" labelOnly="1" outline="0" fieldPosition="0">
        <references count="1">
          <reference field="0" count="1" defaultSubtotal="1">
            <x v="35"/>
          </reference>
        </references>
      </pivotArea>
    </format>
    <format dxfId="504">
      <pivotArea dataOnly="0" labelOnly="1" outline="0" fieldPosition="0">
        <references count="1">
          <reference field="0" count="1" defaultSubtotal="1">
            <x v="36"/>
          </reference>
        </references>
      </pivotArea>
    </format>
    <format dxfId="503">
      <pivotArea dataOnly="0" labelOnly="1" outline="0" fieldPosition="0">
        <references count="1">
          <reference field="0" count="1" defaultSubtotal="1">
            <x v="37"/>
          </reference>
        </references>
      </pivotArea>
    </format>
    <format dxfId="502">
      <pivotArea dataOnly="0" labelOnly="1" outline="0" fieldPosition="0">
        <references count="1">
          <reference field="0" count="1" defaultSubtotal="1">
            <x v="38"/>
          </reference>
        </references>
      </pivotArea>
    </format>
    <format dxfId="501">
      <pivotArea dataOnly="0" labelOnly="1" outline="0" fieldPosition="0">
        <references count="1">
          <reference field="0" count="1" defaultSubtotal="1">
            <x v="39"/>
          </reference>
        </references>
      </pivotArea>
    </format>
    <format dxfId="500">
      <pivotArea dataOnly="0" labelOnly="1" outline="0" fieldPosition="0">
        <references count="2">
          <reference field="0" count="1" selected="0">
            <x v="0"/>
          </reference>
          <reference field="1" count="1">
            <x v="0"/>
          </reference>
        </references>
      </pivotArea>
    </format>
    <format dxfId="499">
      <pivotArea dataOnly="0" labelOnly="1" outline="0" fieldPosition="0">
        <references count="2">
          <reference field="0" count="1" selected="0">
            <x v="1"/>
          </reference>
          <reference field="1" count="1">
            <x v="4"/>
          </reference>
        </references>
      </pivotArea>
    </format>
    <format dxfId="498">
      <pivotArea dataOnly="0" labelOnly="1" outline="0" fieldPosition="0">
        <references count="2">
          <reference field="0" count="1" selected="0">
            <x v="2"/>
          </reference>
          <reference field="1" count="1">
            <x v="29"/>
          </reference>
        </references>
      </pivotArea>
    </format>
    <format dxfId="497">
      <pivotArea dataOnly="0" labelOnly="1" outline="0" fieldPosition="0">
        <references count="2">
          <reference field="0" count="1" selected="0">
            <x v="3"/>
          </reference>
          <reference field="1" count="1">
            <x v="24"/>
          </reference>
        </references>
      </pivotArea>
    </format>
    <format dxfId="496">
      <pivotArea dataOnly="0" labelOnly="1" outline="0" fieldPosition="0">
        <references count="2">
          <reference field="0" count="1" selected="0">
            <x v="4"/>
          </reference>
          <reference field="1" count="1">
            <x v="15"/>
          </reference>
        </references>
      </pivotArea>
    </format>
    <format dxfId="495">
      <pivotArea dataOnly="0" labelOnly="1" outline="0" fieldPosition="0">
        <references count="2">
          <reference field="0" count="1" selected="0">
            <x v="5"/>
          </reference>
          <reference field="1" count="1">
            <x v="15"/>
          </reference>
        </references>
      </pivotArea>
    </format>
    <format dxfId="494">
      <pivotArea dataOnly="0" labelOnly="1" outline="0" fieldPosition="0">
        <references count="2">
          <reference field="0" count="1" selected="0">
            <x v="6"/>
          </reference>
          <reference field="1" count="1">
            <x v="12"/>
          </reference>
        </references>
      </pivotArea>
    </format>
    <format dxfId="493">
      <pivotArea dataOnly="0" labelOnly="1" outline="0" fieldPosition="0">
        <references count="2">
          <reference field="0" count="1" selected="0">
            <x v="7"/>
          </reference>
          <reference field="1" count="1">
            <x v="10"/>
          </reference>
        </references>
      </pivotArea>
    </format>
    <format dxfId="492">
      <pivotArea dataOnly="0" labelOnly="1" outline="0" fieldPosition="0">
        <references count="2">
          <reference field="0" count="1" selected="0">
            <x v="8"/>
          </reference>
          <reference field="1" count="1">
            <x v="9"/>
          </reference>
        </references>
      </pivotArea>
    </format>
    <format dxfId="491">
      <pivotArea dataOnly="0" labelOnly="1" outline="0" fieldPosition="0">
        <references count="2">
          <reference field="0" count="1" selected="0">
            <x v="9"/>
          </reference>
          <reference field="1" count="1">
            <x v="1"/>
          </reference>
        </references>
      </pivotArea>
    </format>
    <format dxfId="490">
      <pivotArea dataOnly="0" labelOnly="1" outline="0" fieldPosition="0">
        <references count="2">
          <reference field="0" count="1" selected="0">
            <x v="10"/>
          </reference>
          <reference field="1" count="1">
            <x v="1"/>
          </reference>
        </references>
      </pivotArea>
    </format>
    <format dxfId="489">
      <pivotArea dataOnly="0" labelOnly="1" outline="0" fieldPosition="0">
        <references count="2">
          <reference field="0" count="1" selected="0">
            <x v="11"/>
          </reference>
          <reference field="1" count="1">
            <x v="25"/>
          </reference>
        </references>
      </pivotArea>
    </format>
    <format dxfId="488">
      <pivotArea dataOnly="0" labelOnly="1" outline="0" fieldPosition="0">
        <references count="2">
          <reference field="0" count="1" selected="0">
            <x v="12"/>
          </reference>
          <reference field="1" count="1">
            <x v="3"/>
          </reference>
        </references>
      </pivotArea>
    </format>
    <format dxfId="487">
      <pivotArea dataOnly="0" labelOnly="1" outline="0" fieldPosition="0">
        <references count="2">
          <reference field="0" count="1" selected="0">
            <x v="13"/>
          </reference>
          <reference field="1" count="1">
            <x v="13"/>
          </reference>
        </references>
      </pivotArea>
    </format>
    <format dxfId="486">
      <pivotArea dataOnly="0" labelOnly="1" outline="0" fieldPosition="0">
        <references count="2">
          <reference field="0" count="1" selected="0">
            <x v="14"/>
          </reference>
          <reference field="1" count="1">
            <x v="8"/>
          </reference>
        </references>
      </pivotArea>
    </format>
    <format dxfId="485">
      <pivotArea dataOnly="0" labelOnly="1" outline="0" fieldPosition="0">
        <references count="2">
          <reference field="0" count="1" selected="0">
            <x v="15"/>
          </reference>
          <reference field="1" count="1">
            <x v="28"/>
          </reference>
        </references>
      </pivotArea>
    </format>
    <format dxfId="484">
      <pivotArea dataOnly="0" labelOnly="1" outline="0" fieldPosition="0">
        <references count="2">
          <reference field="0" count="1" selected="0">
            <x v="16"/>
          </reference>
          <reference field="1" count="1">
            <x v="11"/>
          </reference>
        </references>
      </pivotArea>
    </format>
    <format dxfId="483">
      <pivotArea dataOnly="0" labelOnly="1" outline="0" fieldPosition="0">
        <references count="2">
          <reference field="0" count="1" selected="0">
            <x v="17"/>
          </reference>
          <reference field="1" count="1">
            <x v="26"/>
          </reference>
        </references>
      </pivotArea>
    </format>
    <format dxfId="482">
      <pivotArea dataOnly="0" labelOnly="1" outline="0" fieldPosition="0">
        <references count="2">
          <reference field="0" count="1" selected="0">
            <x v="18"/>
          </reference>
          <reference field="1" count="1">
            <x v="31"/>
          </reference>
        </references>
      </pivotArea>
    </format>
    <format dxfId="481">
      <pivotArea dataOnly="0" labelOnly="1" outline="0" fieldPosition="0">
        <references count="2">
          <reference field="0" count="1" selected="0">
            <x v="19"/>
          </reference>
          <reference field="1" count="1">
            <x v="31"/>
          </reference>
        </references>
      </pivotArea>
    </format>
    <format dxfId="480">
      <pivotArea dataOnly="0" labelOnly="1" outline="0" fieldPosition="0">
        <references count="2">
          <reference field="0" count="1" selected="0">
            <x v="20"/>
          </reference>
          <reference field="1" count="1">
            <x v="2"/>
          </reference>
        </references>
      </pivotArea>
    </format>
    <format dxfId="479">
      <pivotArea dataOnly="0" labelOnly="1" outline="0" fieldPosition="0">
        <references count="2">
          <reference field="0" count="1" selected="0">
            <x v="21"/>
          </reference>
          <reference field="1" count="1">
            <x v="30"/>
          </reference>
        </references>
      </pivotArea>
    </format>
    <format dxfId="478">
      <pivotArea dataOnly="0" labelOnly="1" outline="0" fieldPosition="0">
        <references count="2">
          <reference field="0" count="1" selected="0">
            <x v="22"/>
          </reference>
          <reference field="1" count="1">
            <x v="22"/>
          </reference>
        </references>
      </pivotArea>
    </format>
    <format dxfId="477">
      <pivotArea dataOnly="0" labelOnly="1" outline="0" fieldPosition="0">
        <references count="2">
          <reference field="0" count="1" selected="0">
            <x v="23"/>
          </reference>
          <reference field="1" count="1">
            <x v="22"/>
          </reference>
        </references>
      </pivotArea>
    </format>
    <format dxfId="476">
      <pivotArea dataOnly="0" labelOnly="1" outline="0" fieldPosition="0">
        <references count="2">
          <reference field="0" count="1" selected="0">
            <x v="24"/>
          </reference>
          <reference field="1" count="1">
            <x v="22"/>
          </reference>
        </references>
      </pivotArea>
    </format>
    <format dxfId="475">
      <pivotArea dataOnly="0" labelOnly="1" outline="0" fieldPosition="0">
        <references count="2">
          <reference field="0" count="1" selected="0">
            <x v="25"/>
          </reference>
          <reference field="1" count="1">
            <x v="22"/>
          </reference>
        </references>
      </pivotArea>
    </format>
    <format dxfId="474">
      <pivotArea dataOnly="0" labelOnly="1" outline="0" fieldPosition="0">
        <references count="2">
          <reference field="0" count="1" selected="0">
            <x v="26"/>
          </reference>
          <reference field="1" count="1">
            <x v="23"/>
          </reference>
        </references>
      </pivotArea>
    </format>
    <format dxfId="473">
      <pivotArea dataOnly="0" labelOnly="1" outline="0" fieldPosition="0">
        <references count="2">
          <reference field="0" count="1" selected="0">
            <x v="27"/>
          </reference>
          <reference field="1" count="1">
            <x v="5"/>
          </reference>
        </references>
      </pivotArea>
    </format>
    <format dxfId="472">
      <pivotArea dataOnly="0" labelOnly="1" outline="0" fieldPosition="0">
        <references count="2">
          <reference field="0" count="1" selected="0">
            <x v="28"/>
          </reference>
          <reference field="1" count="1">
            <x v="17"/>
          </reference>
        </references>
      </pivotArea>
    </format>
    <format dxfId="471">
      <pivotArea dataOnly="0" labelOnly="1" outline="0" fieldPosition="0">
        <references count="2">
          <reference field="0" count="1" selected="0">
            <x v="29"/>
          </reference>
          <reference field="1" count="1">
            <x v="18"/>
          </reference>
        </references>
      </pivotArea>
    </format>
    <format dxfId="470">
      <pivotArea dataOnly="0" labelOnly="1" outline="0" fieldPosition="0">
        <references count="2">
          <reference field="0" count="1" selected="0">
            <x v="30"/>
          </reference>
          <reference field="1" count="1">
            <x v="7"/>
          </reference>
        </references>
      </pivotArea>
    </format>
    <format dxfId="469">
      <pivotArea dataOnly="0" labelOnly="1" outline="0" fieldPosition="0">
        <references count="2">
          <reference field="0" count="1" selected="0">
            <x v="31"/>
          </reference>
          <reference field="1" count="1">
            <x v="20"/>
          </reference>
        </references>
      </pivotArea>
    </format>
    <format dxfId="468">
      <pivotArea dataOnly="0" labelOnly="1" outline="0" fieldPosition="0">
        <references count="2">
          <reference field="0" count="1" selected="0">
            <x v="32"/>
          </reference>
          <reference field="1" count="1">
            <x v="32"/>
          </reference>
        </references>
      </pivotArea>
    </format>
    <format dxfId="467">
      <pivotArea dataOnly="0" labelOnly="1" outline="0" fieldPosition="0">
        <references count="2">
          <reference field="0" count="1" selected="0">
            <x v="33"/>
          </reference>
          <reference field="1" count="1">
            <x v="21"/>
          </reference>
        </references>
      </pivotArea>
    </format>
    <format dxfId="466">
      <pivotArea dataOnly="0" labelOnly="1" outline="0" fieldPosition="0">
        <references count="2">
          <reference field="0" count="1" selected="0">
            <x v="34"/>
          </reference>
          <reference field="1" count="1">
            <x v="19"/>
          </reference>
        </references>
      </pivotArea>
    </format>
    <format dxfId="465">
      <pivotArea dataOnly="0" labelOnly="1" outline="0" fieldPosition="0">
        <references count="2">
          <reference field="0" count="1" selected="0">
            <x v="35"/>
          </reference>
          <reference field="1" count="1">
            <x v="33"/>
          </reference>
        </references>
      </pivotArea>
    </format>
    <format dxfId="464">
      <pivotArea dataOnly="0" labelOnly="1" outline="0" fieldPosition="0">
        <references count="2">
          <reference field="0" count="1" selected="0">
            <x v="36"/>
          </reference>
          <reference field="1" count="1">
            <x v="14"/>
          </reference>
        </references>
      </pivotArea>
    </format>
    <format dxfId="463">
      <pivotArea dataOnly="0" labelOnly="1" outline="0" fieldPosition="0">
        <references count="2">
          <reference field="0" count="1" selected="0">
            <x v="37"/>
          </reference>
          <reference field="1" count="1">
            <x v="27"/>
          </reference>
        </references>
      </pivotArea>
    </format>
    <format dxfId="462">
      <pivotArea dataOnly="0" labelOnly="1" outline="0" fieldPosition="0">
        <references count="2">
          <reference field="0" count="1" selected="0">
            <x v="38"/>
          </reference>
          <reference field="1" count="1">
            <x v="16"/>
          </reference>
        </references>
      </pivotArea>
    </format>
    <format dxfId="461">
      <pivotArea dataOnly="0" labelOnly="1" outline="0" fieldPosition="0">
        <references count="2">
          <reference field="0" count="1" selected="0">
            <x v="39"/>
          </reference>
          <reference field="1" count="1">
            <x v="6"/>
          </reference>
        </references>
      </pivotArea>
    </format>
    <format dxfId="460">
      <pivotArea dataOnly="0" labelOnly="1" outline="0" fieldPosition="0">
        <references count="2">
          <reference field="0" count="1" selected="0">
            <x v="0"/>
          </reference>
          <reference field="1" count="1">
            <x v="0"/>
          </reference>
        </references>
      </pivotArea>
    </format>
    <format dxfId="459">
      <pivotArea dataOnly="0" labelOnly="1" outline="0" fieldPosition="0">
        <references count="2">
          <reference field="0" count="1" selected="0">
            <x v="1"/>
          </reference>
          <reference field="1" count="1">
            <x v="4"/>
          </reference>
        </references>
      </pivotArea>
    </format>
    <format dxfId="458">
      <pivotArea dataOnly="0" labelOnly="1" outline="0" fieldPosition="0">
        <references count="2">
          <reference field="0" count="1" selected="0">
            <x v="2"/>
          </reference>
          <reference field="1" count="1">
            <x v="29"/>
          </reference>
        </references>
      </pivotArea>
    </format>
    <format dxfId="457">
      <pivotArea dataOnly="0" labelOnly="1" outline="0" fieldPosition="0">
        <references count="2">
          <reference field="0" count="1" selected="0">
            <x v="3"/>
          </reference>
          <reference field="1" count="1">
            <x v="24"/>
          </reference>
        </references>
      </pivotArea>
    </format>
    <format dxfId="456">
      <pivotArea dataOnly="0" labelOnly="1" outline="0" fieldPosition="0">
        <references count="2">
          <reference field="0" count="1" selected="0">
            <x v="4"/>
          </reference>
          <reference field="1" count="1">
            <x v="15"/>
          </reference>
        </references>
      </pivotArea>
    </format>
    <format dxfId="455">
      <pivotArea dataOnly="0" labelOnly="1" outline="0" fieldPosition="0">
        <references count="2">
          <reference field="0" count="1" selected="0">
            <x v="5"/>
          </reference>
          <reference field="1" count="1">
            <x v="15"/>
          </reference>
        </references>
      </pivotArea>
    </format>
    <format dxfId="454">
      <pivotArea dataOnly="0" labelOnly="1" outline="0" fieldPosition="0">
        <references count="2">
          <reference field="0" count="1" selected="0">
            <x v="6"/>
          </reference>
          <reference field="1" count="1">
            <x v="12"/>
          </reference>
        </references>
      </pivotArea>
    </format>
    <format dxfId="453">
      <pivotArea dataOnly="0" labelOnly="1" outline="0" fieldPosition="0">
        <references count="2">
          <reference field="0" count="1" selected="0">
            <x v="7"/>
          </reference>
          <reference field="1" count="1">
            <x v="10"/>
          </reference>
        </references>
      </pivotArea>
    </format>
    <format dxfId="452">
      <pivotArea dataOnly="0" labelOnly="1" outline="0" fieldPosition="0">
        <references count="2">
          <reference field="0" count="1" selected="0">
            <x v="8"/>
          </reference>
          <reference field="1" count="1">
            <x v="9"/>
          </reference>
        </references>
      </pivotArea>
    </format>
    <format dxfId="451">
      <pivotArea dataOnly="0" labelOnly="1" outline="0" fieldPosition="0">
        <references count="2">
          <reference field="0" count="1" selected="0">
            <x v="9"/>
          </reference>
          <reference field="1" count="1">
            <x v="1"/>
          </reference>
        </references>
      </pivotArea>
    </format>
    <format dxfId="450">
      <pivotArea dataOnly="0" labelOnly="1" outline="0" fieldPosition="0">
        <references count="2">
          <reference field="0" count="1" selected="0">
            <x v="10"/>
          </reference>
          <reference field="1" count="1">
            <x v="1"/>
          </reference>
        </references>
      </pivotArea>
    </format>
    <format dxfId="449">
      <pivotArea dataOnly="0" labelOnly="1" outline="0" fieldPosition="0">
        <references count="2">
          <reference field="0" count="1" selected="0">
            <x v="11"/>
          </reference>
          <reference field="1" count="1">
            <x v="25"/>
          </reference>
        </references>
      </pivotArea>
    </format>
    <format dxfId="448">
      <pivotArea dataOnly="0" labelOnly="1" outline="0" fieldPosition="0">
        <references count="2">
          <reference field="0" count="1" selected="0">
            <x v="12"/>
          </reference>
          <reference field="1" count="1">
            <x v="3"/>
          </reference>
        </references>
      </pivotArea>
    </format>
    <format dxfId="447">
      <pivotArea dataOnly="0" labelOnly="1" outline="0" fieldPosition="0">
        <references count="2">
          <reference field="0" count="1" selected="0">
            <x v="13"/>
          </reference>
          <reference field="1" count="1">
            <x v="13"/>
          </reference>
        </references>
      </pivotArea>
    </format>
    <format dxfId="446">
      <pivotArea dataOnly="0" labelOnly="1" outline="0" fieldPosition="0">
        <references count="2">
          <reference field="0" count="1" selected="0">
            <x v="14"/>
          </reference>
          <reference field="1" count="1">
            <x v="8"/>
          </reference>
        </references>
      </pivotArea>
    </format>
    <format dxfId="445">
      <pivotArea dataOnly="0" labelOnly="1" outline="0" fieldPosition="0">
        <references count="2">
          <reference field="0" count="1" selected="0">
            <x v="15"/>
          </reference>
          <reference field="1" count="1">
            <x v="28"/>
          </reference>
        </references>
      </pivotArea>
    </format>
    <format dxfId="444">
      <pivotArea dataOnly="0" labelOnly="1" outline="0" fieldPosition="0">
        <references count="2">
          <reference field="0" count="1" selected="0">
            <x v="16"/>
          </reference>
          <reference field="1" count="1">
            <x v="11"/>
          </reference>
        </references>
      </pivotArea>
    </format>
    <format dxfId="443">
      <pivotArea dataOnly="0" labelOnly="1" outline="0" fieldPosition="0">
        <references count="2">
          <reference field="0" count="1" selected="0">
            <x v="17"/>
          </reference>
          <reference field="1" count="1">
            <x v="26"/>
          </reference>
        </references>
      </pivotArea>
    </format>
    <format dxfId="442">
      <pivotArea dataOnly="0" labelOnly="1" outline="0" fieldPosition="0">
        <references count="2">
          <reference field="0" count="1" selected="0">
            <x v="18"/>
          </reference>
          <reference field="1" count="1">
            <x v="31"/>
          </reference>
        </references>
      </pivotArea>
    </format>
    <format dxfId="441">
      <pivotArea dataOnly="0" labelOnly="1" outline="0" fieldPosition="0">
        <references count="2">
          <reference field="0" count="1" selected="0">
            <x v="19"/>
          </reference>
          <reference field="1" count="1">
            <x v="31"/>
          </reference>
        </references>
      </pivotArea>
    </format>
    <format dxfId="440">
      <pivotArea dataOnly="0" labelOnly="1" outline="0" fieldPosition="0">
        <references count="2">
          <reference field="0" count="1" selected="0">
            <x v="20"/>
          </reference>
          <reference field="1" count="1">
            <x v="2"/>
          </reference>
        </references>
      </pivotArea>
    </format>
    <format dxfId="439">
      <pivotArea dataOnly="0" labelOnly="1" outline="0" fieldPosition="0">
        <references count="2">
          <reference field="0" count="1" selected="0">
            <x v="21"/>
          </reference>
          <reference field="1" count="1">
            <x v="30"/>
          </reference>
        </references>
      </pivotArea>
    </format>
    <format dxfId="438">
      <pivotArea dataOnly="0" labelOnly="1" outline="0" fieldPosition="0">
        <references count="2">
          <reference field="0" count="1" selected="0">
            <x v="22"/>
          </reference>
          <reference field="1" count="1">
            <x v="22"/>
          </reference>
        </references>
      </pivotArea>
    </format>
    <format dxfId="437">
      <pivotArea dataOnly="0" labelOnly="1" outline="0" fieldPosition="0">
        <references count="2">
          <reference field="0" count="1" selected="0">
            <x v="23"/>
          </reference>
          <reference field="1" count="1">
            <x v="22"/>
          </reference>
        </references>
      </pivotArea>
    </format>
    <format dxfId="436">
      <pivotArea dataOnly="0" labelOnly="1" outline="0" fieldPosition="0">
        <references count="2">
          <reference field="0" count="1" selected="0">
            <x v="24"/>
          </reference>
          <reference field="1" count="1">
            <x v="22"/>
          </reference>
        </references>
      </pivotArea>
    </format>
    <format dxfId="435">
      <pivotArea dataOnly="0" labelOnly="1" outline="0" fieldPosition="0">
        <references count="2">
          <reference field="0" count="1" selected="0">
            <x v="25"/>
          </reference>
          <reference field="1" count="1">
            <x v="22"/>
          </reference>
        </references>
      </pivotArea>
    </format>
    <format dxfId="434">
      <pivotArea dataOnly="0" labelOnly="1" outline="0" fieldPosition="0">
        <references count="2">
          <reference field="0" count="1" selected="0">
            <x v="26"/>
          </reference>
          <reference field="1" count="1">
            <x v="23"/>
          </reference>
        </references>
      </pivotArea>
    </format>
    <format dxfId="433">
      <pivotArea dataOnly="0" labelOnly="1" outline="0" fieldPosition="0">
        <references count="2">
          <reference field="0" count="1" selected="0">
            <x v="27"/>
          </reference>
          <reference field="1" count="1">
            <x v="5"/>
          </reference>
        </references>
      </pivotArea>
    </format>
    <format dxfId="432">
      <pivotArea dataOnly="0" labelOnly="1" outline="0" fieldPosition="0">
        <references count="2">
          <reference field="0" count="1" selected="0">
            <x v="28"/>
          </reference>
          <reference field="1" count="1">
            <x v="17"/>
          </reference>
        </references>
      </pivotArea>
    </format>
    <format dxfId="431">
      <pivotArea dataOnly="0" labelOnly="1" outline="0" fieldPosition="0">
        <references count="2">
          <reference field="0" count="1" selected="0">
            <x v="29"/>
          </reference>
          <reference field="1" count="1">
            <x v="18"/>
          </reference>
        </references>
      </pivotArea>
    </format>
    <format dxfId="430">
      <pivotArea dataOnly="0" labelOnly="1" outline="0" fieldPosition="0">
        <references count="2">
          <reference field="0" count="1" selected="0">
            <x v="30"/>
          </reference>
          <reference field="1" count="1">
            <x v="7"/>
          </reference>
        </references>
      </pivotArea>
    </format>
    <format dxfId="429">
      <pivotArea dataOnly="0" labelOnly="1" outline="0" fieldPosition="0">
        <references count="2">
          <reference field="0" count="1" selected="0">
            <x v="31"/>
          </reference>
          <reference field="1" count="1">
            <x v="20"/>
          </reference>
        </references>
      </pivotArea>
    </format>
    <format dxfId="428">
      <pivotArea dataOnly="0" labelOnly="1" outline="0" fieldPosition="0">
        <references count="2">
          <reference field="0" count="1" selected="0">
            <x v="32"/>
          </reference>
          <reference field="1" count="1">
            <x v="32"/>
          </reference>
        </references>
      </pivotArea>
    </format>
    <format dxfId="427">
      <pivotArea dataOnly="0" labelOnly="1" outline="0" fieldPosition="0">
        <references count="2">
          <reference field="0" count="1" selected="0">
            <x v="33"/>
          </reference>
          <reference field="1" count="1">
            <x v="21"/>
          </reference>
        </references>
      </pivotArea>
    </format>
    <format dxfId="426">
      <pivotArea dataOnly="0" labelOnly="1" outline="0" fieldPosition="0">
        <references count="2">
          <reference field="0" count="1" selected="0">
            <x v="34"/>
          </reference>
          <reference field="1" count="1">
            <x v="19"/>
          </reference>
        </references>
      </pivotArea>
    </format>
    <format dxfId="425">
      <pivotArea dataOnly="0" labelOnly="1" outline="0" fieldPosition="0">
        <references count="2">
          <reference field="0" count="1" selected="0">
            <x v="35"/>
          </reference>
          <reference field="1" count="1">
            <x v="33"/>
          </reference>
        </references>
      </pivotArea>
    </format>
    <format dxfId="424">
      <pivotArea dataOnly="0" labelOnly="1" outline="0" fieldPosition="0">
        <references count="2">
          <reference field="0" count="1" selected="0">
            <x v="36"/>
          </reference>
          <reference field="1" count="1">
            <x v="14"/>
          </reference>
        </references>
      </pivotArea>
    </format>
    <format dxfId="423">
      <pivotArea dataOnly="0" labelOnly="1" outline="0" fieldPosition="0">
        <references count="2">
          <reference field="0" count="1" selected="0">
            <x v="37"/>
          </reference>
          <reference field="1" count="1">
            <x v="27"/>
          </reference>
        </references>
      </pivotArea>
    </format>
    <format dxfId="422">
      <pivotArea dataOnly="0" labelOnly="1" outline="0" fieldPosition="0">
        <references count="2">
          <reference field="0" count="1" selected="0">
            <x v="38"/>
          </reference>
          <reference field="1" count="1">
            <x v="16"/>
          </reference>
        </references>
      </pivotArea>
    </format>
    <format dxfId="421">
      <pivotArea dataOnly="0" labelOnly="1" outline="0" fieldPosition="0">
        <references count="2">
          <reference field="0" count="1" selected="0">
            <x v="39"/>
          </reference>
          <reference field="1" count="1">
            <x v="6"/>
          </reference>
        </references>
      </pivotArea>
    </format>
    <format dxfId="420">
      <pivotArea dataOnly="0" labelOnly="1" outline="0" fieldPosition="0">
        <references count="2">
          <reference field="0" count="1" selected="0">
            <x v="0"/>
          </reference>
          <reference field="1" count="1">
            <x v="0"/>
          </reference>
        </references>
      </pivotArea>
    </format>
    <format dxfId="419">
      <pivotArea dataOnly="0" labelOnly="1" outline="0" fieldPosition="0">
        <references count="2">
          <reference field="0" count="1" selected="0">
            <x v="1"/>
          </reference>
          <reference field="1" count="1">
            <x v="4"/>
          </reference>
        </references>
      </pivotArea>
    </format>
    <format dxfId="418">
      <pivotArea dataOnly="0" labelOnly="1" outline="0" fieldPosition="0">
        <references count="2">
          <reference field="0" count="1" selected="0">
            <x v="2"/>
          </reference>
          <reference field="1" count="1">
            <x v="29"/>
          </reference>
        </references>
      </pivotArea>
    </format>
    <format dxfId="417">
      <pivotArea dataOnly="0" labelOnly="1" outline="0" fieldPosition="0">
        <references count="2">
          <reference field="0" count="1" selected="0">
            <x v="3"/>
          </reference>
          <reference field="1" count="1">
            <x v="24"/>
          </reference>
        </references>
      </pivotArea>
    </format>
    <format dxfId="416">
      <pivotArea dataOnly="0" labelOnly="1" outline="0" fieldPosition="0">
        <references count="2">
          <reference field="0" count="1" selected="0">
            <x v="4"/>
          </reference>
          <reference field="1" count="1">
            <x v="15"/>
          </reference>
        </references>
      </pivotArea>
    </format>
    <format dxfId="415">
      <pivotArea dataOnly="0" labelOnly="1" outline="0" fieldPosition="0">
        <references count="2">
          <reference field="0" count="1" selected="0">
            <x v="5"/>
          </reference>
          <reference field="1" count="1">
            <x v="15"/>
          </reference>
        </references>
      </pivotArea>
    </format>
    <format dxfId="414">
      <pivotArea dataOnly="0" labelOnly="1" outline="0" fieldPosition="0">
        <references count="2">
          <reference field="0" count="1" selected="0">
            <x v="6"/>
          </reference>
          <reference field="1" count="1">
            <x v="12"/>
          </reference>
        </references>
      </pivotArea>
    </format>
    <format dxfId="413">
      <pivotArea dataOnly="0" labelOnly="1" outline="0" fieldPosition="0">
        <references count="2">
          <reference field="0" count="1" selected="0">
            <x v="7"/>
          </reference>
          <reference field="1" count="1">
            <x v="10"/>
          </reference>
        </references>
      </pivotArea>
    </format>
    <format dxfId="412">
      <pivotArea dataOnly="0" labelOnly="1" outline="0" fieldPosition="0">
        <references count="2">
          <reference field="0" count="1" selected="0">
            <x v="8"/>
          </reference>
          <reference field="1" count="1">
            <x v="9"/>
          </reference>
        </references>
      </pivotArea>
    </format>
    <format dxfId="411">
      <pivotArea dataOnly="0" labelOnly="1" outline="0" fieldPosition="0">
        <references count="2">
          <reference field="0" count="1" selected="0">
            <x v="9"/>
          </reference>
          <reference field="1" count="1">
            <x v="1"/>
          </reference>
        </references>
      </pivotArea>
    </format>
    <format dxfId="410">
      <pivotArea dataOnly="0" labelOnly="1" outline="0" fieldPosition="0">
        <references count="2">
          <reference field="0" count="1" selected="0">
            <x v="10"/>
          </reference>
          <reference field="1" count="1">
            <x v="1"/>
          </reference>
        </references>
      </pivotArea>
    </format>
    <format dxfId="409">
      <pivotArea dataOnly="0" labelOnly="1" outline="0" fieldPosition="0">
        <references count="2">
          <reference field="0" count="1" selected="0">
            <x v="11"/>
          </reference>
          <reference field="1" count="1">
            <x v="25"/>
          </reference>
        </references>
      </pivotArea>
    </format>
    <format dxfId="408">
      <pivotArea dataOnly="0" labelOnly="1" outline="0" fieldPosition="0">
        <references count="2">
          <reference field="0" count="1" selected="0">
            <x v="12"/>
          </reference>
          <reference field="1" count="1">
            <x v="3"/>
          </reference>
        </references>
      </pivotArea>
    </format>
    <format dxfId="407">
      <pivotArea dataOnly="0" labelOnly="1" outline="0" fieldPosition="0">
        <references count="2">
          <reference field="0" count="1" selected="0">
            <x v="13"/>
          </reference>
          <reference field="1" count="1">
            <x v="13"/>
          </reference>
        </references>
      </pivotArea>
    </format>
    <format dxfId="406">
      <pivotArea dataOnly="0" labelOnly="1" outline="0" fieldPosition="0">
        <references count="2">
          <reference field="0" count="1" selected="0">
            <x v="14"/>
          </reference>
          <reference field="1" count="1">
            <x v="8"/>
          </reference>
        </references>
      </pivotArea>
    </format>
    <format dxfId="405">
      <pivotArea dataOnly="0" labelOnly="1" outline="0" fieldPosition="0">
        <references count="2">
          <reference field="0" count="1" selected="0">
            <x v="15"/>
          </reference>
          <reference field="1" count="1">
            <x v="28"/>
          </reference>
        </references>
      </pivotArea>
    </format>
    <format dxfId="404">
      <pivotArea dataOnly="0" labelOnly="1" outline="0" fieldPosition="0">
        <references count="2">
          <reference field="0" count="1" selected="0">
            <x v="16"/>
          </reference>
          <reference field="1" count="1">
            <x v="11"/>
          </reference>
        </references>
      </pivotArea>
    </format>
    <format dxfId="403">
      <pivotArea dataOnly="0" labelOnly="1" outline="0" fieldPosition="0">
        <references count="2">
          <reference field="0" count="1" selected="0">
            <x v="17"/>
          </reference>
          <reference field="1" count="1">
            <x v="26"/>
          </reference>
        </references>
      </pivotArea>
    </format>
    <format dxfId="402">
      <pivotArea dataOnly="0" labelOnly="1" outline="0" fieldPosition="0">
        <references count="2">
          <reference field="0" count="1" selected="0">
            <x v="18"/>
          </reference>
          <reference field="1" count="1">
            <x v="31"/>
          </reference>
        </references>
      </pivotArea>
    </format>
    <format dxfId="401">
      <pivotArea dataOnly="0" labelOnly="1" outline="0" fieldPosition="0">
        <references count="2">
          <reference field="0" count="1" selected="0">
            <x v="19"/>
          </reference>
          <reference field="1" count="1">
            <x v="31"/>
          </reference>
        </references>
      </pivotArea>
    </format>
    <format dxfId="400">
      <pivotArea dataOnly="0" labelOnly="1" outline="0" fieldPosition="0">
        <references count="2">
          <reference field="0" count="1" selected="0">
            <x v="20"/>
          </reference>
          <reference field="1" count="1">
            <x v="2"/>
          </reference>
        </references>
      </pivotArea>
    </format>
    <format dxfId="399">
      <pivotArea dataOnly="0" labelOnly="1" outline="0" fieldPosition="0">
        <references count="2">
          <reference field="0" count="1" selected="0">
            <x v="21"/>
          </reference>
          <reference field="1" count="1">
            <x v="30"/>
          </reference>
        </references>
      </pivotArea>
    </format>
    <format dxfId="398">
      <pivotArea dataOnly="0" labelOnly="1" outline="0" fieldPosition="0">
        <references count="2">
          <reference field="0" count="1" selected="0">
            <x v="22"/>
          </reference>
          <reference field="1" count="1">
            <x v="22"/>
          </reference>
        </references>
      </pivotArea>
    </format>
    <format dxfId="397">
      <pivotArea dataOnly="0" labelOnly="1" outline="0" fieldPosition="0">
        <references count="2">
          <reference field="0" count="1" selected="0">
            <x v="23"/>
          </reference>
          <reference field="1" count="1">
            <x v="22"/>
          </reference>
        </references>
      </pivotArea>
    </format>
    <format dxfId="396">
      <pivotArea dataOnly="0" labelOnly="1" outline="0" fieldPosition="0">
        <references count="2">
          <reference field="0" count="1" selected="0">
            <x v="24"/>
          </reference>
          <reference field="1" count="1">
            <x v="22"/>
          </reference>
        </references>
      </pivotArea>
    </format>
    <format dxfId="395">
      <pivotArea dataOnly="0" labelOnly="1" outline="0" fieldPosition="0">
        <references count="2">
          <reference field="0" count="1" selected="0">
            <x v="25"/>
          </reference>
          <reference field="1" count="1">
            <x v="22"/>
          </reference>
        </references>
      </pivotArea>
    </format>
    <format dxfId="394">
      <pivotArea dataOnly="0" labelOnly="1" outline="0" fieldPosition="0">
        <references count="2">
          <reference field="0" count="1" selected="0">
            <x v="26"/>
          </reference>
          <reference field="1" count="1">
            <x v="23"/>
          </reference>
        </references>
      </pivotArea>
    </format>
    <format dxfId="393">
      <pivotArea dataOnly="0" labelOnly="1" outline="0" fieldPosition="0">
        <references count="2">
          <reference field="0" count="1" selected="0">
            <x v="27"/>
          </reference>
          <reference field="1" count="1">
            <x v="5"/>
          </reference>
        </references>
      </pivotArea>
    </format>
    <format dxfId="392">
      <pivotArea dataOnly="0" labelOnly="1" outline="0" fieldPosition="0">
        <references count="2">
          <reference field="0" count="1" selected="0">
            <x v="28"/>
          </reference>
          <reference field="1" count="1">
            <x v="17"/>
          </reference>
        </references>
      </pivotArea>
    </format>
    <format dxfId="391">
      <pivotArea dataOnly="0" labelOnly="1" outline="0" fieldPosition="0">
        <references count="2">
          <reference field="0" count="1" selected="0">
            <x v="29"/>
          </reference>
          <reference field="1" count="1">
            <x v="18"/>
          </reference>
        </references>
      </pivotArea>
    </format>
    <format dxfId="390">
      <pivotArea dataOnly="0" labelOnly="1" outline="0" fieldPosition="0">
        <references count="2">
          <reference field="0" count="1" selected="0">
            <x v="30"/>
          </reference>
          <reference field="1" count="1">
            <x v="7"/>
          </reference>
        </references>
      </pivotArea>
    </format>
    <format dxfId="389">
      <pivotArea dataOnly="0" labelOnly="1" outline="0" fieldPosition="0">
        <references count="2">
          <reference field="0" count="1" selected="0">
            <x v="31"/>
          </reference>
          <reference field="1" count="1">
            <x v="20"/>
          </reference>
        </references>
      </pivotArea>
    </format>
    <format dxfId="388">
      <pivotArea dataOnly="0" labelOnly="1" outline="0" fieldPosition="0">
        <references count="2">
          <reference field="0" count="1" selected="0">
            <x v="32"/>
          </reference>
          <reference field="1" count="1">
            <x v="32"/>
          </reference>
        </references>
      </pivotArea>
    </format>
    <format dxfId="387">
      <pivotArea dataOnly="0" labelOnly="1" outline="0" fieldPosition="0">
        <references count="2">
          <reference field="0" count="1" selected="0">
            <x v="33"/>
          </reference>
          <reference field="1" count="1">
            <x v="21"/>
          </reference>
        </references>
      </pivotArea>
    </format>
    <format dxfId="386">
      <pivotArea dataOnly="0" labelOnly="1" outline="0" fieldPosition="0">
        <references count="2">
          <reference field="0" count="1" selected="0">
            <x v="34"/>
          </reference>
          <reference field="1" count="1">
            <x v="19"/>
          </reference>
        </references>
      </pivotArea>
    </format>
    <format dxfId="385">
      <pivotArea dataOnly="0" labelOnly="1" outline="0" fieldPosition="0">
        <references count="2">
          <reference field="0" count="1" selected="0">
            <x v="35"/>
          </reference>
          <reference field="1" count="1">
            <x v="33"/>
          </reference>
        </references>
      </pivotArea>
    </format>
    <format dxfId="384">
      <pivotArea dataOnly="0" labelOnly="1" outline="0" fieldPosition="0">
        <references count="2">
          <reference field="0" count="1" selected="0">
            <x v="36"/>
          </reference>
          <reference field="1" count="1">
            <x v="14"/>
          </reference>
        </references>
      </pivotArea>
    </format>
    <format dxfId="383">
      <pivotArea dataOnly="0" labelOnly="1" outline="0" fieldPosition="0">
        <references count="2">
          <reference field="0" count="1" selected="0">
            <x v="37"/>
          </reference>
          <reference field="1" count="1">
            <x v="27"/>
          </reference>
        </references>
      </pivotArea>
    </format>
    <format dxfId="382">
      <pivotArea dataOnly="0" labelOnly="1" outline="0" fieldPosition="0">
        <references count="2">
          <reference field="0" count="1" selected="0">
            <x v="38"/>
          </reference>
          <reference field="1" count="1">
            <x v="16"/>
          </reference>
        </references>
      </pivotArea>
    </format>
    <format dxfId="381">
      <pivotArea dataOnly="0" labelOnly="1" outline="0" fieldPosition="0">
        <references count="2">
          <reference field="0" count="1" selected="0">
            <x v="39"/>
          </reference>
          <reference field="1" count="1">
            <x v="6"/>
          </reference>
        </references>
      </pivotArea>
    </format>
    <format dxfId="380">
      <pivotArea type="all" dataOnly="0" outline="0" fieldPosition="0"/>
    </format>
    <format dxfId="379">
      <pivotArea dataOnly="0" labelOnly="1" outline="0" fieldPosition="0">
        <references count="1">
          <reference field="0" count="0"/>
        </references>
      </pivotArea>
    </format>
    <format dxfId="378">
      <pivotArea dataOnly="0" labelOnly="1" outline="0" fieldPosition="0">
        <references count="2">
          <reference field="0" count="1" selected="0">
            <x v="0"/>
          </reference>
          <reference field="1" count="1">
            <x v="0"/>
          </reference>
        </references>
      </pivotArea>
    </format>
    <format dxfId="377">
      <pivotArea dataOnly="0" labelOnly="1" outline="0" fieldPosition="0">
        <references count="2">
          <reference field="0" count="1" selected="0">
            <x v="1"/>
          </reference>
          <reference field="1" count="1">
            <x v="4"/>
          </reference>
        </references>
      </pivotArea>
    </format>
    <format dxfId="376">
      <pivotArea dataOnly="0" labelOnly="1" outline="0" fieldPosition="0">
        <references count="2">
          <reference field="0" count="1" selected="0">
            <x v="2"/>
          </reference>
          <reference field="1" count="1">
            <x v="29"/>
          </reference>
        </references>
      </pivotArea>
    </format>
    <format dxfId="375">
      <pivotArea dataOnly="0" labelOnly="1" outline="0" fieldPosition="0">
        <references count="2">
          <reference field="0" count="1" selected="0">
            <x v="3"/>
          </reference>
          <reference field="1" count="1">
            <x v="24"/>
          </reference>
        </references>
      </pivotArea>
    </format>
    <format dxfId="374">
      <pivotArea dataOnly="0" labelOnly="1" outline="0" fieldPosition="0">
        <references count="2">
          <reference field="0" count="1" selected="0">
            <x v="4"/>
          </reference>
          <reference field="1" count="1">
            <x v="15"/>
          </reference>
        </references>
      </pivotArea>
    </format>
    <format dxfId="373">
      <pivotArea dataOnly="0" labelOnly="1" outline="0" fieldPosition="0">
        <references count="2">
          <reference field="0" count="1" selected="0">
            <x v="5"/>
          </reference>
          <reference field="1" count="1">
            <x v="15"/>
          </reference>
        </references>
      </pivotArea>
    </format>
    <format dxfId="372">
      <pivotArea dataOnly="0" labelOnly="1" outline="0" fieldPosition="0">
        <references count="2">
          <reference field="0" count="1" selected="0">
            <x v="6"/>
          </reference>
          <reference field="1" count="1">
            <x v="12"/>
          </reference>
        </references>
      </pivotArea>
    </format>
    <format dxfId="371">
      <pivotArea dataOnly="0" labelOnly="1" outline="0" fieldPosition="0">
        <references count="2">
          <reference field="0" count="1" selected="0">
            <x v="7"/>
          </reference>
          <reference field="1" count="1">
            <x v="10"/>
          </reference>
        </references>
      </pivotArea>
    </format>
    <format dxfId="370">
      <pivotArea dataOnly="0" labelOnly="1" outline="0" fieldPosition="0">
        <references count="2">
          <reference field="0" count="1" selected="0">
            <x v="8"/>
          </reference>
          <reference field="1" count="1">
            <x v="9"/>
          </reference>
        </references>
      </pivotArea>
    </format>
    <format dxfId="369">
      <pivotArea dataOnly="0" labelOnly="1" outline="0" fieldPosition="0">
        <references count="2">
          <reference field="0" count="1" selected="0">
            <x v="9"/>
          </reference>
          <reference field="1" count="1">
            <x v="1"/>
          </reference>
        </references>
      </pivotArea>
    </format>
    <format dxfId="368">
      <pivotArea dataOnly="0" labelOnly="1" outline="0" fieldPosition="0">
        <references count="2">
          <reference field="0" count="1" selected="0">
            <x v="10"/>
          </reference>
          <reference field="1" count="1">
            <x v="1"/>
          </reference>
        </references>
      </pivotArea>
    </format>
    <format dxfId="367">
      <pivotArea dataOnly="0" labelOnly="1" outline="0" fieldPosition="0">
        <references count="2">
          <reference field="0" count="1" selected="0">
            <x v="11"/>
          </reference>
          <reference field="1" count="1">
            <x v="25"/>
          </reference>
        </references>
      </pivotArea>
    </format>
    <format dxfId="366">
      <pivotArea dataOnly="0" labelOnly="1" outline="0" fieldPosition="0">
        <references count="2">
          <reference field="0" count="1" selected="0">
            <x v="12"/>
          </reference>
          <reference field="1" count="1">
            <x v="3"/>
          </reference>
        </references>
      </pivotArea>
    </format>
    <format dxfId="365">
      <pivotArea dataOnly="0" labelOnly="1" outline="0" fieldPosition="0">
        <references count="2">
          <reference field="0" count="1" selected="0">
            <x v="13"/>
          </reference>
          <reference field="1" count="1">
            <x v="13"/>
          </reference>
        </references>
      </pivotArea>
    </format>
    <format dxfId="364">
      <pivotArea dataOnly="0" labelOnly="1" outline="0" fieldPosition="0">
        <references count="2">
          <reference field="0" count="1" selected="0">
            <x v="14"/>
          </reference>
          <reference field="1" count="1">
            <x v="8"/>
          </reference>
        </references>
      </pivotArea>
    </format>
    <format dxfId="363">
      <pivotArea dataOnly="0" labelOnly="1" outline="0" fieldPosition="0">
        <references count="2">
          <reference field="0" count="1" selected="0">
            <x v="15"/>
          </reference>
          <reference field="1" count="1">
            <x v="28"/>
          </reference>
        </references>
      </pivotArea>
    </format>
    <format dxfId="362">
      <pivotArea dataOnly="0" labelOnly="1" outline="0" fieldPosition="0">
        <references count="2">
          <reference field="0" count="1" selected="0">
            <x v="16"/>
          </reference>
          <reference field="1" count="1">
            <x v="11"/>
          </reference>
        </references>
      </pivotArea>
    </format>
    <format dxfId="361">
      <pivotArea dataOnly="0" labelOnly="1" outline="0" fieldPosition="0">
        <references count="2">
          <reference field="0" count="1" selected="0">
            <x v="17"/>
          </reference>
          <reference field="1" count="1">
            <x v="26"/>
          </reference>
        </references>
      </pivotArea>
    </format>
    <format dxfId="360">
      <pivotArea dataOnly="0" labelOnly="1" outline="0" fieldPosition="0">
        <references count="2">
          <reference field="0" count="1" selected="0">
            <x v="18"/>
          </reference>
          <reference field="1" count="1">
            <x v="31"/>
          </reference>
        </references>
      </pivotArea>
    </format>
    <format dxfId="359">
      <pivotArea dataOnly="0" labelOnly="1" outline="0" fieldPosition="0">
        <references count="2">
          <reference field="0" count="1" selected="0">
            <x v="19"/>
          </reference>
          <reference field="1" count="1">
            <x v="31"/>
          </reference>
        </references>
      </pivotArea>
    </format>
    <format dxfId="358">
      <pivotArea dataOnly="0" labelOnly="1" outline="0" fieldPosition="0">
        <references count="2">
          <reference field="0" count="1" selected="0">
            <x v="20"/>
          </reference>
          <reference field="1" count="1">
            <x v="2"/>
          </reference>
        </references>
      </pivotArea>
    </format>
    <format dxfId="357">
      <pivotArea dataOnly="0" labelOnly="1" outline="0" fieldPosition="0">
        <references count="2">
          <reference field="0" count="1" selected="0">
            <x v="21"/>
          </reference>
          <reference field="1" count="1">
            <x v="30"/>
          </reference>
        </references>
      </pivotArea>
    </format>
    <format dxfId="356">
      <pivotArea dataOnly="0" labelOnly="1" outline="0" fieldPosition="0">
        <references count="2">
          <reference field="0" count="1" selected="0">
            <x v="22"/>
          </reference>
          <reference field="1" count="1">
            <x v="22"/>
          </reference>
        </references>
      </pivotArea>
    </format>
    <format dxfId="355">
      <pivotArea dataOnly="0" labelOnly="1" outline="0" fieldPosition="0">
        <references count="2">
          <reference field="0" count="1" selected="0">
            <x v="23"/>
          </reference>
          <reference field="1" count="1">
            <x v="22"/>
          </reference>
        </references>
      </pivotArea>
    </format>
    <format dxfId="354">
      <pivotArea dataOnly="0" labelOnly="1" outline="0" fieldPosition="0">
        <references count="2">
          <reference field="0" count="1" selected="0">
            <x v="24"/>
          </reference>
          <reference field="1" count="1">
            <x v="22"/>
          </reference>
        </references>
      </pivotArea>
    </format>
    <format dxfId="353">
      <pivotArea dataOnly="0" labelOnly="1" outline="0" fieldPosition="0">
        <references count="2">
          <reference field="0" count="1" selected="0">
            <x v="25"/>
          </reference>
          <reference field="1" count="1">
            <x v="22"/>
          </reference>
        </references>
      </pivotArea>
    </format>
    <format dxfId="352">
      <pivotArea dataOnly="0" labelOnly="1" outline="0" fieldPosition="0">
        <references count="2">
          <reference field="0" count="1" selected="0">
            <x v="26"/>
          </reference>
          <reference field="1" count="1">
            <x v="23"/>
          </reference>
        </references>
      </pivotArea>
    </format>
    <format dxfId="351">
      <pivotArea dataOnly="0" labelOnly="1" outline="0" fieldPosition="0">
        <references count="2">
          <reference field="0" count="1" selected="0">
            <x v="27"/>
          </reference>
          <reference field="1" count="1">
            <x v="5"/>
          </reference>
        </references>
      </pivotArea>
    </format>
    <format dxfId="350">
      <pivotArea dataOnly="0" labelOnly="1" outline="0" fieldPosition="0">
        <references count="2">
          <reference field="0" count="1" selected="0">
            <x v="28"/>
          </reference>
          <reference field="1" count="1">
            <x v="17"/>
          </reference>
        </references>
      </pivotArea>
    </format>
    <format dxfId="349">
      <pivotArea dataOnly="0" labelOnly="1" outline="0" fieldPosition="0">
        <references count="2">
          <reference field="0" count="1" selected="0">
            <x v="29"/>
          </reference>
          <reference field="1" count="1">
            <x v="18"/>
          </reference>
        </references>
      </pivotArea>
    </format>
    <format dxfId="348">
      <pivotArea dataOnly="0" labelOnly="1" outline="0" fieldPosition="0">
        <references count="2">
          <reference field="0" count="1" selected="0">
            <x v="30"/>
          </reference>
          <reference field="1" count="1">
            <x v="7"/>
          </reference>
        </references>
      </pivotArea>
    </format>
    <format dxfId="347">
      <pivotArea dataOnly="0" labelOnly="1" outline="0" fieldPosition="0">
        <references count="2">
          <reference field="0" count="1" selected="0">
            <x v="31"/>
          </reference>
          <reference field="1" count="1">
            <x v="20"/>
          </reference>
        </references>
      </pivotArea>
    </format>
    <format dxfId="346">
      <pivotArea dataOnly="0" labelOnly="1" outline="0" fieldPosition="0">
        <references count="2">
          <reference field="0" count="1" selected="0">
            <x v="32"/>
          </reference>
          <reference field="1" count="1">
            <x v="32"/>
          </reference>
        </references>
      </pivotArea>
    </format>
    <format dxfId="345">
      <pivotArea dataOnly="0" labelOnly="1" outline="0" fieldPosition="0">
        <references count="2">
          <reference field="0" count="1" selected="0">
            <x v="33"/>
          </reference>
          <reference field="1" count="1">
            <x v="21"/>
          </reference>
        </references>
      </pivotArea>
    </format>
    <format dxfId="344">
      <pivotArea dataOnly="0" labelOnly="1" outline="0" fieldPosition="0">
        <references count="2">
          <reference field="0" count="1" selected="0">
            <x v="34"/>
          </reference>
          <reference field="1" count="1">
            <x v="19"/>
          </reference>
        </references>
      </pivotArea>
    </format>
    <format dxfId="343">
      <pivotArea dataOnly="0" labelOnly="1" outline="0" fieldPosition="0">
        <references count="2">
          <reference field="0" count="1" selected="0">
            <x v="35"/>
          </reference>
          <reference field="1" count="1">
            <x v="33"/>
          </reference>
        </references>
      </pivotArea>
    </format>
    <format dxfId="342">
      <pivotArea dataOnly="0" labelOnly="1" outline="0" fieldPosition="0">
        <references count="2">
          <reference field="0" count="1" selected="0">
            <x v="36"/>
          </reference>
          <reference field="1" count="1">
            <x v="14"/>
          </reference>
        </references>
      </pivotArea>
    </format>
    <format dxfId="341">
      <pivotArea dataOnly="0" labelOnly="1" outline="0" fieldPosition="0">
        <references count="2">
          <reference field="0" count="1" selected="0">
            <x v="37"/>
          </reference>
          <reference field="1" count="1">
            <x v="27"/>
          </reference>
        </references>
      </pivotArea>
    </format>
    <format dxfId="340">
      <pivotArea dataOnly="0" labelOnly="1" outline="0" fieldPosition="0">
        <references count="2">
          <reference field="0" count="1" selected="0">
            <x v="38"/>
          </reference>
          <reference field="1" count="1">
            <x v="16"/>
          </reference>
        </references>
      </pivotArea>
    </format>
    <format dxfId="339">
      <pivotArea dataOnly="0" labelOnly="1" outline="0" fieldPosition="0">
        <references count="2">
          <reference field="0" count="1" selected="0">
            <x v="39"/>
          </reference>
          <reference field="1" count="1">
            <x v="6"/>
          </reference>
        </references>
      </pivotArea>
    </format>
    <format dxfId="338">
      <pivotArea dataOnly="0" labelOnly="1" outline="0" fieldPosition="0">
        <references count="1">
          <reference field="0" count="1">
            <x v="1"/>
          </reference>
        </references>
      </pivotArea>
    </format>
    <format dxfId="337">
      <pivotArea dataOnly="0" labelOnly="1" outline="0" fieldPosition="0">
        <references count="1">
          <reference field="0" count="1">
            <x v="2"/>
          </reference>
        </references>
      </pivotArea>
    </format>
    <format dxfId="336">
      <pivotArea dataOnly="0" labelOnly="1" outline="0" fieldPosition="0">
        <references count="1">
          <reference field="0" count="1">
            <x v="3"/>
          </reference>
        </references>
      </pivotArea>
    </format>
    <format dxfId="335">
      <pivotArea dataOnly="0" labelOnly="1" outline="0" fieldPosition="0">
        <references count="1">
          <reference field="0" count="1">
            <x v="4"/>
          </reference>
        </references>
      </pivotArea>
    </format>
    <format dxfId="334">
      <pivotArea dataOnly="0" labelOnly="1" outline="0" fieldPosition="0">
        <references count="1">
          <reference field="0" count="1">
            <x v="5"/>
          </reference>
        </references>
      </pivotArea>
    </format>
    <format dxfId="333">
      <pivotArea dataOnly="0" labelOnly="1" outline="0" fieldPosition="0">
        <references count="1">
          <reference field="0" count="1">
            <x v="6"/>
          </reference>
        </references>
      </pivotArea>
    </format>
    <format dxfId="332">
      <pivotArea dataOnly="0" labelOnly="1" outline="0" fieldPosition="0">
        <references count="1">
          <reference field="0" count="1">
            <x v="7"/>
          </reference>
        </references>
      </pivotArea>
    </format>
    <format dxfId="331">
      <pivotArea dataOnly="0" labelOnly="1" outline="0" fieldPosition="0">
        <references count="1">
          <reference field="0" count="1">
            <x v="8"/>
          </reference>
        </references>
      </pivotArea>
    </format>
    <format dxfId="330">
      <pivotArea dataOnly="0" labelOnly="1" outline="0" fieldPosition="0">
        <references count="1">
          <reference field="0" count="1">
            <x v="9"/>
          </reference>
        </references>
      </pivotArea>
    </format>
    <format dxfId="329">
      <pivotArea dataOnly="0" labelOnly="1" outline="0" fieldPosition="0">
        <references count="1">
          <reference field="0" count="1">
            <x v="10"/>
          </reference>
        </references>
      </pivotArea>
    </format>
    <format dxfId="328">
      <pivotArea dataOnly="0" labelOnly="1" outline="0" fieldPosition="0">
        <references count="1">
          <reference field="0" count="1">
            <x v="11"/>
          </reference>
        </references>
      </pivotArea>
    </format>
    <format dxfId="327">
      <pivotArea dataOnly="0" labelOnly="1" outline="0" fieldPosition="0">
        <references count="1">
          <reference field="0" count="1">
            <x v="12"/>
          </reference>
        </references>
      </pivotArea>
    </format>
    <format dxfId="326">
      <pivotArea dataOnly="0" labelOnly="1" outline="0" fieldPosition="0">
        <references count="1">
          <reference field="0" count="1">
            <x v="27"/>
          </reference>
        </references>
      </pivotArea>
    </format>
    <format dxfId="325">
      <pivotArea dataOnly="0" labelOnly="1" outline="0" fieldPosition="0">
        <references count="1">
          <reference field="0" count="1">
            <x v="29"/>
          </reference>
        </references>
      </pivotArea>
    </format>
    <format dxfId="324">
      <pivotArea dataOnly="0" labelOnly="1" outline="0" fieldPosition="0">
        <references count="1">
          <reference field="0" count="1">
            <x v="30"/>
          </reference>
        </references>
      </pivotArea>
    </format>
    <format dxfId="323">
      <pivotArea dataOnly="0" labelOnly="1" outline="0" fieldPosition="0">
        <references count="1">
          <reference field="0" count="1">
            <x v="32"/>
          </reference>
        </references>
      </pivotArea>
    </format>
    <format dxfId="322">
      <pivotArea dataOnly="0" labelOnly="1" outline="0" fieldPosition="0">
        <references count="1">
          <reference field="0" count="1">
            <x v="35"/>
          </reference>
        </references>
      </pivotArea>
    </format>
    <format dxfId="321">
      <pivotArea dataOnly="0" labelOnly="1" outline="0" fieldPosition="0">
        <references count="1">
          <reference field="0" count="1">
            <x v="37"/>
          </reference>
        </references>
      </pivotArea>
    </format>
    <format dxfId="320">
      <pivotArea dataOnly="0" labelOnly="1" outline="0" fieldPosition="0">
        <references count="1">
          <reference field="0" count="1">
            <x v="39"/>
          </reference>
        </references>
      </pivotArea>
    </format>
    <format dxfId="319">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8">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7">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6">
      <pivotArea dataOnly="0" labelOnly="1" outline="0" fieldPosition="0">
        <references count="2">
          <reference field="0" count="1" selected="0">
            <x v="1"/>
          </reference>
          <reference field="1" count="1">
            <x v="4"/>
          </reference>
        </references>
      </pivotArea>
    </format>
    <format dxfId="315">
      <pivotArea dataOnly="0" labelOnly="1" outline="0" fieldPosition="0">
        <references count="2">
          <reference field="0" count="1" selected="0">
            <x v="2"/>
          </reference>
          <reference field="1" count="1">
            <x v="29"/>
          </reference>
        </references>
      </pivotArea>
    </format>
    <format dxfId="314">
      <pivotArea dataOnly="0" labelOnly="1" outline="0" fieldPosition="0">
        <references count="2">
          <reference field="0" count="1" selected="0">
            <x v="3"/>
          </reference>
          <reference field="1" count="1">
            <x v="24"/>
          </reference>
        </references>
      </pivotArea>
    </format>
    <format dxfId="313">
      <pivotArea dataOnly="0" labelOnly="1" outline="0" fieldPosition="0">
        <references count="2">
          <reference field="0" count="1" selected="0">
            <x v="4"/>
          </reference>
          <reference field="1" count="1">
            <x v="15"/>
          </reference>
        </references>
      </pivotArea>
    </format>
    <format dxfId="312">
      <pivotArea dataOnly="0" labelOnly="1" outline="0" fieldPosition="0">
        <references count="2">
          <reference field="0" count="1" selected="0">
            <x v="5"/>
          </reference>
          <reference field="1" count="1">
            <x v="15"/>
          </reference>
        </references>
      </pivotArea>
    </format>
    <format dxfId="311">
      <pivotArea dataOnly="0" labelOnly="1" outline="0" fieldPosition="0">
        <references count="2">
          <reference field="0" count="1" selected="0">
            <x v="6"/>
          </reference>
          <reference field="1" count="1">
            <x v="12"/>
          </reference>
        </references>
      </pivotArea>
    </format>
    <format dxfId="310">
      <pivotArea dataOnly="0" labelOnly="1" outline="0" fieldPosition="0">
        <references count="2">
          <reference field="0" count="1" selected="0">
            <x v="7"/>
          </reference>
          <reference field="1" count="1">
            <x v="10"/>
          </reference>
        </references>
      </pivotArea>
    </format>
    <format dxfId="309">
      <pivotArea dataOnly="0" labelOnly="1" outline="0" fieldPosition="0">
        <references count="2">
          <reference field="0" count="1" selected="0">
            <x v="8"/>
          </reference>
          <reference field="1" count="1">
            <x v="9"/>
          </reference>
        </references>
      </pivotArea>
    </format>
    <format dxfId="308">
      <pivotArea dataOnly="0" labelOnly="1" outline="0" fieldPosition="0">
        <references count="2">
          <reference field="0" count="1" selected="0">
            <x v="9"/>
          </reference>
          <reference field="1" count="1">
            <x v="1"/>
          </reference>
        </references>
      </pivotArea>
    </format>
    <format dxfId="307">
      <pivotArea dataOnly="0" labelOnly="1" outline="0" fieldPosition="0">
        <references count="2">
          <reference field="0" count="1" selected="0">
            <x v="10"/>
          </reference>
          <reference field="1" count="1">
            <x v="1"/>
          </reference>
        </references>
      </pivotArea>
    </format>
    <format dxfId="306">
      <pivotArea dataOnly="0" labelOnly="1" outline="0" fieldPosition="0">
        <references count="2">
          <reference field="0" count="1" selected="0">
            <x v="11"/>
          </reference>
          <reference field="1" count="1">
            <x v="25"/>
          </reference>
        </references>
      </pivotArea>
    </format>
    <format dxfId="305">
      <pivotArea dataOnly="0" labelOnly="1" outline="0" fieldPosition="0">
        <references count="2">
          <reference field="0" count="1" selected="0">
            <x v="12"/>
          </reference>
          <reference field="1" count="1">
            <x v="3"/>
          </reference>
        </references>
      </pivotArea>
    </format>
    <format dxfId="304">
      <pivotArea dataOnly="0" labelOnly="1" outline="0" fieldPosition="0">
        <references count="2">
          <reference field="0" count="1" selected="0">
            <x v="13"/>
          </reference>
          <reference field="1" count="1">
            <x v="13"/>
          </reference>
        </references>
      </pivotArea>
    </format>
    <format dxfId="303">
      <pivotArea dataOnly="0" labelOnly="1" outline="0" fieldPosition="0">
        <references count="2">
          <reference field="0" count="1" selected="0">
            <x v="14"/>
          </reference>
          <reference field="1" count="1">
            <x v="8"/>
          </reference>
        </references>
      </pivotArea>
    </format>
    <format dxfId="302">
      <pivotArea dataOnly="0" labelOnly="1" outline="0" fieldPosition="0">
        <references count="2">
          <reference field="0" count="1" selected="0">
            <x v="15"/>
          </reference>
          <reference field="1" count="1">
            <x v="28"/>
          </reference>
        </references>
      </pivotArea>
    </format>
    <format dxfId="301">
      <pivotArea dataOnly="0" labelOnly="1" outline="0" fieldPosition="0">
        <references count="2">
          <reference field="0" count="1" selected="0">
            <x v="16"/>
          </reference>
          <reference field="1" count="1">
            <x v="11"/>
          </reference>
        </references>
      </pivotArea>
    </format>
    <format dxfId="300">
      <pivotArea dataOnly="0" labelOnly="1" outline="0" fieldPosition="0">
        <references count="2">
          <reference field="0" count="1" selected="0">
            <x v="17"/>
          </reference>
          <reference field="1" count="1">
            <x v="26"/>
          </reference>
        </references>
      </pivotArea>
    </format>
    <format dxfId="299">
      <pivotArea dataOnly="0" labelOnly="1" outline="0" fieldPosition="0">
        <references count="2">
          <reference field="0" count="1" selected="0">
            <x v="18"/>
          </reference>
          <reference field="1" count="1">
            <x v="31"/>
          </reference>
        </references>
      </pivotArea>
    </format>
    <format dxfId="298">
      <pivotArea dataOnly="0" labelOnly="1" outline="0" fieldPosition="0">
        <references count="2">
          <reference field="0" count="1" selected="0">
            <x v="19"/>
          </reference>
          <reference field="1" count="1">
            <x v="31"/>
          </reference>
        </references>
      </pivotArea>
    </format>
    <format dxfId="297">
      <pivotArea dataOnly="0" labelOnly="1" outline="0" fieldPosition="0">
        <references count="2">
          <reference field="0" count="1" selected="0">
            <x v="20"/>
          </reference>
          <reference field="1" count="1">
            <x v="2"/>
          </reference>
        </references>
      </pivotArea>
    </format>
    <format dxfId="296">
      <pivotArea dataOnly="0" labelOnly="1" outline="0" fieldPosition="0">
        <references count="2">
          <reference field="0" count="1" selected="0">
            <x v="21"/>
          </reference>
          <reference field="1" count="1">
            <x v="30"/>
          </reference>
        </references>
      </pivotArea>
    </format>
    <format dxfId="295">
      <pivotArea dataOnly="0" labelOnly="1" outline="0" fieldPosition="0">
        <references count="2">
          <reference field="0" count="1" selected="0">
            <x v="22"/>
          </reference>
          <reference field="1" count="1">
            <x v="22"/>
          </reference>
        </references>
      </pivotArea>
    </format>
    <format dxfId="294">
      <pivotArea dataOnly="0" labelOnly="1" outline="0" fieldPosition="0">
        <references count="2">
          <reference field="0" count="1" selected="0">
            <x v="23"/>
          </reference>
          <reference field="1" count="1">
            <x v="22"/>
          </reference>
        </references>
      </pivotArea>
    </format>
    <format dxfId="293">
      <pivotArea dataOnly="0" labelOnly="1" outline="0" fieldPosition="0">
        <references count="2">
          <reference field="0" count="1" selected="0">
            <x v="24"/>
          </reference>
          <reference field="1" count="1">
            <x v="22"/>
          </reference>
        </references>
      </pivotArea>
    </format>
    <format dxfId="292">
      <pivotArea dataOnly="0" labelOnly="1" outline="0" fieldPosition="0">
        <references count="2">
          <reference field="0" count="1" selected="0">
            <x v="25"/>
          </reference>
          <reference field="1" count="1">
            <x v="22"/>
          </reference>
        </references>
      </pivotArea>
    </format>
    <format dxfId="291">
      <pivotArea dataOnly="0" labelOnly="1" outline="0" fieldPosition="0">
        <references count="2">
          <reference field="0" count="1" selected="0">
            <x v="26"/>
          </reference>
          <reference field="1" count="1">
            <x v="23"/>
          </reference>
        </references>
      </pivotArea>
    </format>
    <format dxfId="290">
      <pivotArea dataOnly="0" labelOnly="1" outline="0" fieldPosition="0">
        <references count="2">
          <reference field="0" count="1" selected="0">
            <x v="27"/>
          </reference>
          <reference field="1" count="1">
            <x v="5"/>
          </reference>
        </references>
      </pivotArea>
    </format>
    <format dxfId="289">
      <pivotArea dataOnly="0" labelOnly="1" outline="0" fieldPosition="0">
        <references count="2">
          <reference field="0" count="1" selected="0">
            <x v="28"/>
          </reference>
          <reference field="1" count="1">
            <x v="17"/>
          </reference>
        </references>
      </pivotArea>
    </format>
    <format dxfId="288">
      <pivotArea dataOnly="0" labelOnly="1" outline="0" fieldPosition="0">
        <references count="2">
          <reference field="0" count="1" selected="0">
            <x v="29"/>
          </reference>
          <reference field="1" count="1">
            <x v="18"/>
          </reference>
        </references>
      </pivotArea>
    </format>
    <format dxfId="287">
      <pivotArea dataOnly="0" labelOnly="1" outline="0" fieldPosition="0">
        <references count="2">
          <reference field="0" count="1" selected="0">
            <x v="30"/>
          </reference>
          <reference field="1" count="1">
            <x v="7"/>
          </reference>
        </references>
      </pivotArea>
    </format>
    <format dxfId="286">
      <pivotArea dataOnly="0" labelOnly="1" outline="0" fieldPosition="0">
        <references count="2">
          <reference field="0" count="1" selected="0">
            <x v="31"/>
          </reference>
          <reference field="1" count="1">
            <x v="20"/>
          </reference>
        </references>
      </pivotArea>
    </format>
    <format dxfId="285">
      <pivotArea dataOnly="0" labelOnly="1" outline="0" fieldPosition="0">
        <references count="2">
          <reference field="0" count="1" selected="0">
            <x v="32"/>
          </reference>
          <reference field="1" count="1">
            <x v="32"/>
          </reference>
        </references>
      </pivotArea>
    </format>
    <format dxfId="284">
      <pivotArea dataOnly="0" labelOnly="1" outline="0" fieldPosition="0">
        <references count="2">
          <reference field="0" count="1" selected="0">
            <x v="33"/>
          </reference>
          <reference field="1" count="1">
            <x v="21"/>
          </reference>
        </references>
      </pivotArea>
    </format>
    <format dxfId="283">
      <pivotArea dataOnly="0" labelOnly="1" outline="0" fieldPosition="0">
        <references count="2">
          <reference field="0" count="1" selected="0">
            <x v="34"/>
          </reference>
          <reference field="1" count="1">
            <x v="19"/>
          </reference>
        </references>
      </pivotArea>
    </format>
    <format dxfId="282">
      <pivotArea dataOnly="0" labelOnly="1" outline="0" fieldPosition="0">
        <references count="2">
          <reference field="0" count="1" selected="0">
            <x v="35"/>
          </reference>
          <reference field="1" count="1">
            <x v="33"/>
          </reference>
        </references>
      </pivotArea>
    </format>
    <format dxfId="281">
      <pivotArea dataOnly="0" labelOnly="1" outline="0" fieldPosition="0">
        <references count="2">
          <reference field="0" count="1" selected="0">
            <x v="36"/>
          </reference>
          <reference field="1" count="1">
            <x v="14"/>
          </reference>
        </references>
      </pivotArea>
    </format>
    <format dxfId="280">
      <pivotArea dataOnly="0" labelOnly="1" outline="0" fieldPosition="0">
        <references count="2">
          <reference field="0" count="1" selected="0">
            <x v="37"/>
          </reference>
          <reference field="1" count="1">
            <x v="27"/>
          </reference>
        </references>
      </pivotArea>
    </format>
    <format dxfId="279">
      <pivotArea dataOnly="0" labelOnly="1" outline="0" fieldPosition="0">
        <references count="2">
          <reference field="0" count="1" selected="0">
            <x v="38"/>
          </reference>
          <reference field="1" count="1">
            <x v="16"/>
          </reference>
        </references>
      </pivotArea>
    </format>
    <format dxfId="278">
      <pivotArea dataOnly="0" labelOnly="1" outline="0" fieldPosition="0">
        <references count="2">
          <reference field="0" count="1" selected="0">
            <x v="39"/>
          </reference>
          <reference field="1" count="1">
            <x v="6"/>
          </reference>
        </references>
      </pivotArea>
    </format>
    <format dxfId="277">
      <pivotArea dataOnly="0" labelOnly="1" outline="0" fieldPosition="0">
        <references count="2">
          <reference field="0" count="1" selected="0">
            <x v="40"/>
          </reference>
          <reference field="1" count="1">
            <x v="34"/>
          </reference>
        </references>
      </pivotArea>
    </format>
    <format dxfId="276">
      <pivotArea dataOnly="0" labelOnly="1" outline="0" fieldPosition="0">
        <references count="2">
          <reference field="0" count="1" selected="0">
            <x v="41"/>
          </reference>
          <reference field="1" count="1">
            <x v="35"/>
          </reference>
        </references>
      </pivotArea>
    </format>
    <format dxfId="275">
      <pivotArea dataOnly="0" labelOnly="1" outline="0" fieldPosition="0">
        <references count="2">
          <reference field="0" count="1" selected="0">
            <x v="42"/>
          </reference>
          <reference field="1" count="1">
            <x v="36"/>
          </reference>
        </references>
      </pivotArea>
    </format>
    <format dxfId="274">
      <pivotArea dataOnly="0" labelOnly="1" outline="0" fieldPosition="0">
        <references count="2">
          <reference field="0" count="1" selected="0">
            <x v="43"/>
          </reference>
          <reference field="1" count="1">
            <x v="37"/>
          </reference>
        </references>
      </pivotArea>
    </format>
    <format dxfId="273">
      <pivotArea dataOnly="0" labelOnly="1" outline="0" fieldPosition="0">
        <references count="2">
          <reference field="0" count="1" selected="0">
            <x v="44"/>
          </reference>
          <reference field="1" count="1">
            <x v="38"/>
          </reference>
        </references>
      </pivotArea>
    </format>
    <format dxfId="272">
      <pivotArea dataOnly="0" labelOnly="1" outline="0" fieldPosition="0">
        <references count="2">
          <reference field="0" count="1" selected="0">
            <x v="45"/>
          </reference>
          <reference field="1" count="1">
            <x v="39"/>
          </reference>
        </references>
      </pivotArea>
    </format>
    <format dxfId="271">
      <pivotArea dataOnly="0" labelOnly="1" outline="0" fieldPosition="0">
        <references count="2">
          <reference field="0" count="1" selected="0">
            <x v="46"/>
          </reference>
          <reference field="1" count="1">
            <x v="40"/>
          </reference>
        </references>
      </pivotArea>
    </format>
    <format dxfId="270">
      <pivotArea dataOnly="0" labelOnly="1" outline="0" fieldPosition="0">
        <references count="2">
          <reference field="0" count="1" selected="0">
            <x v="47"/>
          </reference>
          <reference field="1" count="1">
            <x v="41"/>
          </reference>
        </references>
      </pivotArea>
    </format>
    <format dxfId="269">
      <pivotArea dataOnly="0" labelOnly="1" outline="0" fieldPosition="0">
        <references count="2">
          <reference field="0" count="1" selected="0">
            <x v="48"/>
          </reference>
          <reference field="1" count="1">
            <x v="42"/>
          </reference>
        </references>
      </pivotArea>
    </format>
    <format dxfId="268">
      <pivotArea dataOnly="0" labelOnly="1" outline="0" fieldPosition="0">
        <references count="2">
          <reference field="0" count="1" selected="0">
            <x v="49"/>
          </reference>
          <reference field="1" count="1">
            <x v="43"/>
          </reference>
        </references>
      </pivotArea>
    </format>
    <format dxfId="267">
      <pivotArea dataOnly="0" labelOnly="1" outline="0" fieldPosition="0">
        <references count="2">
          <reference field="0" count="1" selected="0">
            <x v="50"/>
          </reference>
          <reference field="1" count="1">
            <x v="44"/>
          </reference>
        </references>
      </pivotArea>
    </format>
    <format dxfId="266">
      <pivotArea dataOnly="0" labelOnly="1" outline="0" fieldPosition="0">
        <references count="2">
          <reference field="0" count="1" selected="0">
            <x v="51"/>
          </reference>
          <reference field="1" count="1">
            <x v="45"/>
          </reference>
        </references>
      </pivotArea>
    </format>
    <format dxfId="265">
      <pivotArea dataOnly="0" labelOnly="1" outline="0" fieldPosition="0">
        <references count="2">
          <reference field="0" count="1" selected="0">
            <x v="52"/>
          </reference>
          <reference field="1" count="1">
            <x v="46"/>
          </reference>
        </references>
      </pivotArea>
    </format>
    <format dxfId="264">
      <pivotArea dataOnly="0" labelOnly="1" outline="0" fieldPosition="0">
        <references count="2">
          <reference field="0" count="1" selected="0">
            <x v="53"/>
          </reference>
          <reference field="1" count="1">
            <x v="47"/>
          </reference>
        </references>
      </pivotArea>
    </format>
    <format dxfId="263">
      <pivotArea dataOnly="0" labelOnly="1" outline="0" fieldPosition="0">
        <references count="2">
          <reference field="0" count="1" selected="0">
            <x v="54"/>
          </reference>
          <reference field="1" count="1">
            <x v="48"/>
          </reference>
        </references>
      </pivotArea>
    </format>
    <format dxfId="262">
      <pivotArea dataOnly="0" labelOnly="1" outline="0" fieldPosition="0">
        <references count="2">
          <reference field="0" count="1" selected="0">
            <x v="55"/>
          </reference>
          <reference field="1" count="1">
            <x v="49"/>
          </reference>
        </references>
      </pivotArea>
    </format>
    <format dxfId="261">
      <pivotArea dataOnly="0" labelOnly="1" outline="0" fieldPosition="0">
        <references count="2">
          <reference field="0" count="1" selected="0">
            <x v="56"/>
          </reference>
          <reference field="1" count="1">
            <x v="50"/>
          </reference>
        </references>
      </pivotArea>
    </format>
    <format dxfId="260">
      <pivotArea dataOnly="0" labelOnly="1" outline="0" fieldPosition="0">
        <references count="2">
          <reference field="0" count="1" selected="0">
            <x v="57"/>
          </reference>
          <reference field="1" count="1">
            <x v="51"/>
          </reference>
        </references>
      </pivotArea>
    </format>
    <format dxfId="259">
      <pivotArea dataOnly="0" labelOnly="1" outline="0" fieldPosition="0">
        <references count="2">
          <reference field="0" count="1" selected="0">
            <x v="58"/>
          </reference>
          <reference field="1" count="1">
            <x v="52"/>
          </reference>
        </references>
      </pivotArea>
    </format>
    <format dxfId="258">
      <pivotArea dataOnly="0" labelOnly="1" outline="0" fieldPosition="0">
        <references count="2">
          <reference field="0" count="1" selected="0">
            <x v="59"/>
          </reference>
          <reference field="1" count="1">
            <x v="53"/>
          </reference>
        </references>
      </pivotArea>
    </format>
    <format dxfId="257">
      <pivotArea dataOnly="0" labelOnly="1" outline="0" fieldPosition="0">
        <references count="2">
          <reference field="0" count="1" selected="0">
            <x v="60"/>
          </reference>
          <reference field="1" count="1">
            <x v="54"/>
          </reference>
        </references>
      </pivotArea>
    </format>
    <format dxfId="256">
      <pivotArea dataOnly="0" labelOnly="1" outline="0" fieldPosition="0">
        <references count="2">
          <reference field="0" count="1" selected="0">
            <x v="61"/>
          </reference>
          <reference field="1" count="1">
            <x v="55"/>
          </reference>
        </references>
      </pivotArea>
    </format>
    <format dxfId="255">
      <pivotArea dataOnly="0" labelOnly="1" outline="0" fieldPosition="0">
        <references count="2">
          <reference field="0" count="1" selected="0">
            <x v="62"/>
          </reference>
          <reference field="1" count="1">
            <x v="56"/>
          </reference>
        </references>
      </pivotArea>
    </format>
    <format dxfId="254">
      <pivotArea dataOnly="0" labelOnly="1" outline="0" fieldPosition="0">
        <references count="2">
          <reference field="0" count="1" selected="0">
            <x v="63"/>
          </reference>
          <reference field="1" count="1">
            <x v="57"/>
          </reference>
        </references>
      </pivotArea>
    </format>
    <format dxfId="253">
      <pivotArea dataOnly="0" labelOnly="1" outline="0" fieldPosition="0">
        <references count="2">
          <reference field="0" count="1" selected="0">
            <x v="64"/>
          </reference>
          <reference field="1" count="1">
            <x v="58"/>
          </reference>
        </references>
      </pivotArea>
    </format>
    <format dxfId="252">
      <pivotArea dataOnly="0" labelOnly="1" outline="0" fieldPosition="0">
        <references count="2">
          <reference field="0" count="1" selected="0">
            <x v="65"/>
          </reference>
          <reference field="1" count="1">
            <x v="59"/>
          </reference>
        </references>
      </pivotArea>
    </format>
    <format dxfId="251">
      <pivotArea dataOnly="0" labelOnly="1" outline="0" fieldPosition="0">
        <references count="2">
          <reference field="0" count="1" selected="0">
            <x v="66"/>
          </reference>
          <reference field="1" count="1">
            <x v="59"/>
          </reference>
        </references>
      </pivotArea>
    </format>
    <format dxfId="250">
      <pivotArea dataOnly="0" labelOnly="1" outline="0" fieldPosition="0">
        <references count="2">
          <reference field="0" count="1" selected="0">
            <x v="67"/>
          </reference>
          <reference field="1" count="1">
            <x v="60"/>
          </reference>
        </references>
      </pivotArea>
    </format>
    <format dxfId="249">
      <pivotArea dataOnly="0" labelOnly="1" outline="0" fieldPosition="0">
        <references count="2">
          <reference field="0" count="1" selected="0">
            <x v="68"/>
          </reference>
          <reference field="1" count="1">
            <x v="61"/>
          </reference>
        </references>
      </pivotArea>
    </format>
    <format dxfId="248">
      <pivotArea dataOnly="0" labelOnly="1" outline="0" fieldPosition="0">
        <references count="2">
          <reference field="0" count="1" selected="0">
            <x v="69"/>
          </reference>
          <reference field="1" count="1">
            <x v="62"/>
          </reference>
        </references>
      </pivotArea>
    </format>
    <format dxfId="247">
      <pivotArea dataOnly="0" labelOnly="1" outline="0" fieldPosition="0">
        <references count="2">
          <reference field="0" count="1" selected="0">
            <x v="70"/>
          </reference>
          <reference field="1" count="1">
            <x v="62"/>
          </reference>
        </references>
      </pivotArea>
    </format>
    <format dxfId="246">
      <pivotArea dataOnly="0" labelOnly="1" outline="0" fieldPosition="0">
        <references count="2">
          <reference field="0" count="1" selected="0">
            <x v="71"/>
          </reference>
          <reference field="1" count="1">
            <x v="63"/>
          </reference>
        </references>
      </pivotArea>
    </format>
    <format dxfId="245">
      <pivotArea dataOnly="0" labelOnly="1" outline="0" fieldPosition="0">
        <references count="2">
          <reference field="0" count="1" selected="0">
            <x v="72"/>
          </reference>
          <reference field="1" count="1">
            <x v="64"/>
          </reference>
        </references>
      </pivotArea>
    </format>
    <format dxfId="244">
      <pivotArea dataOnly="0" labelOnly="1" outline="0" fieldPosition="0">
        <references count="2">
          <reference field="0" count="1" selected="0">
            <x v="73"/>
          </reference>
          <reference field="1" count="1">
            <x v="65"/>
          </reference>
        </references>
      </pivotArea>
    </format>
    <format dxfId="243">
      <pivotArea dataOnly="0" labelOnly="1" outline="0" fieldPosition="0">
        <references count="2">
          <reference field="0" count="1" selected="0">
            <x v="74"/>
          </reference>
          <reference field="1" count="1">
            <x v="66"/>
          </reference>
        </references>
      </pivotArea>
    </format>
    <format dxfId="242">
      <pivotArea dataOnly="0" labelOnly="1" outline="0" fieldPosition="0">
        <references count="2">
          <reference field="0" count="1" selected="0">
            <x v="75"/>
          </reference>
          <reference field="1" count="1">
            <x v="67"/>
          </reference>
        </references>
      </pivotArea>
    </format>
    <format dxfId="241">
      <pivotArea dataOnly="0" labelOnly="1" outline="0" fieldPosition="0">
        <references count="2">
          <reference field="0" count="1" selected="0">
            <x v="76"/>
          </reference>
          <reference field="1" count="1">
            <x v="68"/>
          </reference>
        </references>
      </pivotArea>
    </format>
    <format dxfId="240">
      <pivotArea dataOnly="0" labelOnly="1" outline="0" fieldPosition="0">
        <references count="2">
          <reference field="0" count="1" selected="0">
            <x v="77"/>
          </reference>
          <reference field="1" count="1">
            <x v="69"/>
          </reference>
        </references>
      </pivotArea>
    </format>
    <format dxfId="239">
      <pivotArea dataOnly="0" labelOnly="1" outline="0" fieldPosition="0">
        <references count="2">
          <reference field="0" count="1" selected="0">
            <x v="78"/>
          </reference>
          <reference field="1" count="1">
            <x v="70"/>
          </reference>
        </references>
      </pivotArea>
    </format>
    <format dxfId="238">
      <pivotArea dataOnly="0" labelOnly="1" outline="0" fieldPosition="0">
        <references count="2">
          <reference field="0" count="1" selected="0">
            <x v="79"/>
          </reference>
          <reference field="1" count="1">
            <x v="71"/>
          </reference>
        </references>
      </pivotArea>
    </format>
    <format dxfId="237">
      <pivotArea dataOnly="0" labelOnly="1" outline="0" fieldPosition="0">
        <references count="2">
          <reference field="0" count="1" selected="0">
            <x v="1"/>
          </reference>
          <reference field="1" count="1">
            <x v="4"/>
          </reference>
        </references>
      </pivotArea>
    </format>
    <format dxfId="236">
      <pivotArea dataOnly="0" labelOnly="1" outline="0" fieldPosition="0">
        <references count="2">
          <reference field="0" count="1" selected="0">
            <x v="2"/>
          </reference>
          <reference field="1" count="1">
            <x v="29"/>
          </reference>
        </references>
      </pivotArea>
    </format>
    <format dxfId="235">
      <pivotArea dataOnly="0" labelOnly="1" outline="0" fieldPosition="0">
        <references count="2">
          <reference field="0" count="1" selected="0">
            <x v="3"/>
          </reference>
          <reference field="1" count="1">
            <x v="24"/>
          </reference>
        </references>
      </pivotArea>
    </format>
    <format dxfId="234">
      <pivotArea dataOnly="0" labelOnly="1" outline="0" fieldPosition="0">
        <references count="2">
          <reference field="0" count="1" selected="0">
            <x v="4"/>
          </reference>
          <reference field="1" count="1">
            <x v="15"/>
          </reference>
        </references>
      </pivotArea>
    </format>
    <format dxfId="233">
      <pivotArea dataOnly="0" labelOnly="1" outline="0" fieldPosition="0">
        <references count="2">
          <reference field="0" count="1" selected="0">
            <x v="5"/>
          </reference>
          <reference field="1" count="1">
            <x v="15"/>
          </reference>
        </references>
      </pivotArea>
    </format>
    <format dxfId="232">
      <pivotArea dataOnly="0" labelOnly="1" outline="0" fieldPosition="0">
        <references count="2">
          <reference field="0" count="1" selected="0">
            <x v="6"/>
          </reference>
          <reference field="1" count="1">
            <x v="12"/>
          </reference>
        </references>
      </pivotArea>
    </format>
    <format dxfId="231">
      <pivotArea dataOnly="0" labelOnly="1" outline="0" fieldPosition="0">
        <references count="2">
          <reference field="0" count="1" selected="0">
            <x v="7"/>
          </reference>
          <reference field="1" count="1">
            <x v="10"/>
          </reference>
        </references>
      </pivotArea>
    </format>
    <format dxfId="230">
      <pivotArea dataOnly="0" labelOnly="1" outline="0" fieldPosition="0">
        <references count="2">
          <reference field="0" count="1" selected="0">
            <x v="8"/>
          </reference>
          <reference field="1" count="1">
            <x v="9"/>
          </reference>
        </references>
      </pivotArea>
    </format>
    <format dxfId="229">
      <pivotArea dataOnly="0" labelOnly="1" outline="0" fieldPosition="0">
        <references count="2">
          <reference field="0" count="1" selected="0">
            <x v="9"/>
          </reference>
          <reference field="1" count="1">
            <x v="1"/>
          </reference>
        </references>
      </pivotArea>
    </format>
    <format dxfId="228">
      <pivotArea dataOnly="0" labelOnly="1" outline="0" fieldPosition="0">
        <references count="2">
          <reference field="0" count="1" selected="0">
            <x v="10"/>
          </reference>
          <reference field="1" count="1">
            <x v="1"/>
          </reference>
        </references>
      </pivotArea>
    </format>
    <format dxfId="227">
      <pivotArea dataOnly="0" labelOnly="1" outline="0" fieldPosition="0">
        <references count="2">
          <reference field="0" count="1" selected="0">
            <x v="11"/>
          </reference>
          <reference field="1" count="1">
            <x v="25"/>
          </reference>
        </references>
      </pivotArea>
    </format>
    <format dxfId="226">
      <pivotArea dataOnly="0" labelOnly="1" outline="0" fieldPosition="0">
        <references count="2">
          <reference field="0" count="1" selected="0">
            <x v="12"/>
          </reference>
          <reference field="1" count="1">
            <x v="3"/>
          </reference>
        </references>
      </pivotArea>
    </format>
    <format dxfId="225">
      <pivotArea dataOnly="0" labelOnly="1" outline="0" fieldPosition="0">
        <references count="2">
          <reference field="0" count="1" selected="0">
            <x v="13"/>
          </reference>
          <reference field="1" count="1">
            <x v="13"/>
          </reference>
        </references>
      </pivotArea>
    </format>
    <format dxfId="224">
      <pivotArea dataOnly="0" labelOnly="1" outline="0" fieldPosition="0">
        <references count="2">
          <reference field="0" count="1" selected="0">
            <x v="14"/>
          </reference>
          <reference field="1" count="1">
            <x v="8"/>
          </reference>
        </references>
      </pivotArea>
    </format>
    <format dxfId="223">
      <pivotArea dataOnly="0" labelOnly="1" outline="0" fieldPosition="0">
        <references count="2">
          <reference field="0" count="1" selected="0">
            <x v="15"/>
          </reference>
          <reference field="1" count="1">
            <x v="28"/>
          </reference>
        </references>
      </pivotArea>
    </format>
    <format dxfId="222">
      <pivotArea dataOnly="0" labelOnly="1" outline="0" fieldPosition="0">
        <references count="2">
          <reference field="0" count="1" selected="0">
            <x v="16"/>
          </reference>
          <reference field="1" count="1">
            <x v="11"/>
          </reference>
        </references>
      </pivotArea>
    </format>
    <format dxfId="221">
      <pivotArea dataOnly="0" labelOnly="1" outline="0" fieldPosition="0">
        <references count="2">
          <reference field="0" count="1" selected="0">
            <x v="17"/>
          </reference>
          <reference field="1" count="1">
            <x v="26"/>
          </reference>
        </references>
      </pivotArea>
    </format>
    <format dxfId="220">
      <pivotArea dataOnly="0" labelOnly="1" outline="0" fieldPosition="0">
        <references count="2">
          <reference field="0" count="1" selected="0">
            <x v="18"/>
          </reference>
          <reference field="1" count="1">
            <x v="31"/>
          </reference>
        </references>
      </pivotArea>
    </format>
    <format dxfId="219">
      <pivotArea dataOnly="0" labelOnly="1" outline="0" fieldPosition="0">
        <references count="2">
          <reference field="0" count="1" selected="0">
            <x v="19"/>
          </reference>
          <reference field="1" count="1">
            <x v="31"/>
          </reference>
        </references>
      </pivotArea>
    </format>
    <format dxfId="218">
      <pivotArea dataOnly="0" labelOnly="1" outline="0" fieldPosition="0">
        <references count="2">
          <reference field="0" count="1" selected="0">
            <x v="20"/>
          </reference>
          <reference field="1" count="1">
            <x v="2"/>
          </reference>
        </references>
      </pivotArea>
    </format>
    <format dxfId="217">
      <pivotArea dataOnly="0" labelOnly="1" outline="0" fieldPosition="0">
        <references count="2">
          <reference field="0" count="1" selected="0">
            <x v="21"/>
          </reference>
          <reference field="1" count="1">
            <x v="30"/>
          </reference>
        </references>
      </pivotArea>
    </format>
    <format dxfId="216">
      <pivotArea dataOnly="0" labelOnly="1" outline="0" fieldPosition="0">
        <references count="2">
          <reference field="0" count="1" selected="0">
            <x v="22"/>
          </reference>
          <reference field="1" count="1">
            <x v="22"/>
          </reference>
        </references>
      </pivotArea>
    </format>
    <format dxfId="215">
      <pivotArea dataOnly="0" labelOnly="1" outline="0" fieldPosition="0">
        <references count="2">
          <reference field="0" count="1" selected="0">
            <x v="23"/>
          </reference>
          <reference field="1" count="1">
            <x v="22"/>
          </reference>
        </references>
      </pivotArea>
    </format>
    <format dxfId="214">
      <pivotArea dataOnly="0" labelOnly="1" outline="0" fieldPosition="0">
        <references count="2">
          <reference field="0" count="1" selected="0">
            <x v="24"/>
          </reference>
          <reference field="1" count="1">
            <x v="22"/>
          </reference>
        </references>
      </pivotArea>
    </format>
    <format dxfId="213">
      <pivotArea dataOnly="0" labelOnly="1" outline="0" fieldPosition="0">
        <references count="2">
          <reference field="0" count="1" selected="0">
            <x v="25"/>
          </reference>
          <reference field="1" count="1">
            <x v="22"/>
          </reference>
        </references>
      </pivotArea>
    </format>
    <format dxfId="212">
      <pivotArea dataOnly="0" labelOnly="1" outline="0" fieldPosition="0">
        <references count="2">
          <reference field="0" count="1" selected="0">
            <x v="26"/>
          </reference>
          <reference field="1" count="1">
            <x v="23"/>
          </reference>
        </references>
      </pivotArea>
    </format>
    <format dxfId="211">
      <pivotArea dataOnly="0" labelOnly="1" outline="0" fieldPosition="0">
        <references count="2">
          <reference field="0" count="1" selected="0">
            <x v="27"/>
          </reference>
          <reference field="1" count="1">
            <x v="5"/>
          </reference>
        </references>
      </pivotArea>
    </format>
    <format dxfId="210">
      <pivotArea dataOnly="0" labelOnly="1" outline="0" fieldPosition="0">
        <references count="2">
          <reference field="0" count="1" selected="0">
            <x v="28"/>
          </reference>
          <reference field="1" count="1">
            <x v="17"/>
          </reference>
        </references>
      </pivotArea>
    </format>
    <format dxfId="209">
      <pivotArea dataOnly="0" labelOnly="1" outline="0" fieldPosition="0">
        <references count="2">
          <reference field="0" count="1" selected="0">
            <x v="29"/>
          </reference>
          <reference field="1" count="1">
            <x v="18"/>
          </reference>
        </references>
      </pivotArea>
    </format>
    <format dxfId="208">
      <pivotArea dataOnly="0" labelOnly="1" outline="0" fieldPosition="0">
        <references count="2">
          <reference field="0" count="1" selected="0">
            <x v="30"/>
          </reference>
          <reference field="1" count="1">
            <x v="7"/>
          </reference>
        </references>
      </pivotArea>
    </format>
    <format dxfId="207">
      <pivotArea dataOnly="0" labelOnly="1" outline="0" fieldPosition="0">
        <references count="2">
          <reference field="0" count="1" selected="0">
            <x v="31"/>
          </reference>
          <reference field="1" count="1">
            <x v="20"/>
          </reference>
        </references>
      </pivotArea>
    </format>
    <format dxfId="206">
      <pivotArea dataOnly="0" labelOnly="1" outline="0" fieldPosition="0">
        <references count="2">
          <reference field="0" count="1" selected="0">
            <x v="32"/>
          </reference>
          <reference field="1" count="1">
            <x v="32"/>
          </reference>
        </references>
      </pivotArea>
    </format>
    <format dxfId="205">
      <pivotArea dataOnly="0" labelOnly="1" outline="0" fieldPosition="0">
        <references count="2">
          <reference field="0" count="1" selected="0">
            <x v="33"/>
          </reference>
          <reference field="1" count="1">
            <x v="21"/>
          </reference>
        </references>
      </pivotArea>
    </format>
    <format dxfId="204">
      <pivotArea dataOnly="0" labelOnly="1" outline="0" fieldPosition="0">
        <references count="2">
          <reference field="0" count="1" selected="0">
            <x v="34"/>
          </reference>
          <reference field="1" count="1">
            <x v="19"/>
          </reference>
        </references>
      </pivotArea>
    </format>
    <format dxfId="203">
      <pivotArea dataOnly="0" labelOnly="1" outline="0" fieldPosition="0">
        <references count="2">
          <reference field="0" count="1" selected="0">
            <x v="35"/>
          </reference>
          <reference field="1" count="1">
            <x v="33"/>
          </reference>
        </references>
      </pivotArea>
    </format>
    <format dxfId="202">
      <pivotArea dataOnly="0" labelOnly="1" outline="0" fieldPosition="0">
        <references count="2">
          <reference field="0" count="1" selected="0">
            <x v="36"/>
          </reference>
          <reference field="1" count="1">
            <x v="14"/>
          </reference>
        </references>
      </pivotArea>
    </format>
    <format dxfId="201">
      <pivotArea dataOnly="0" labelOnly="1" outline="0" fieldPosition="0">
        <references count="2">
          <reference field="0" count="1" selected="0">
            <x v="37"/>
          </reference>
          <reference field="1" count="1">
            <x v="27"/>
          </reference>
        </references>
      </pivotArea>
    </format>
    <format dxfId="200">
      <pivotArea dataOnly="0" labelOnly="1" outline="0" fieldPosition="0">
        <references count="2">
          <reference field="0" count="1" selected="0">
            <x v="38"/>
          </reference>
          <reference field="1" count="1">
            <x v="16"/>
          </reference>
        </references>
      </pivotArea>
    </format>
    <format dxfId="199">
      <pivotArea dataOnly="0" labelOnly="1" outline="0" fieldPosition="0">
        <references count="2">
          <reference field="0" count="1" selected="0">
            <x v="39"/>
          </reference>
          <reference field="1" count="1">
            <x v="6"/>
          </reference>
        </references>
      </pivotArea>
    </format>
    <format dxfId="198">
      <pivotArea dataOnly="0" labelOnly="1" outline="0" fieldPosition="0">
        <references count="2">
          <reference field="0" count="1" selected="0">
            <x v="40"/>
          </reference>
          <reference field="1" count="1">
            <x v="34"/>
          </reference>
        </references>
      </pivotArea>
    </format>
    <format dxfId="197">
      <pivotArea dataOnly="0" labelOnly="1" outline="0" fieldPosition="0">
        <references count="2">
          <reference field="0" count="1" selected="0">
            <x v="41"/>
          </reference>
          <reference field="1" count="1">
            <x v="35"/>
          </reference>
        </references>
      </pivotArea>
    </format>
    <format dxfId="196">
      <pivotArea dataOnly="0" labelOnly="1" outline="0" fieldPosition="0">
        <references count="2">
          <reference field="0" count="1" selected="0">
            <x v="42"/>
          </reference>
          <reference field="1" count="1">
            <x v="36"/>
          </reference>
        </references>
      </pivotArea>
    </format>
    <format dxfId="195">
      <pivotArea dataOnly="0" labelOnly="1" outline="0" fieldPosition="0">
        <references count="2">
          <reference field="0" count="1" selected="0">
            <x v="43"/>
          </reference>
          <reference field="1" count="1">
            <x v="37"/>
          </reference>
        </references>
      </pivotArea>
    </format>
    <format dxfId="194">
      <pivotArea dataOnly="0" labelOnly="1" outline="0" fieldPosition="0">
        <references count="2">
          <reference field="0" count="1" selected="0">
            <x v="44"/>
          </reference>
          <reference field="1" count="1">
            <x v="38"/>
          </reference>
        </references>
      </pivotArea>
    </format>
    <format dxfId="193">
      <pivotArea dataOnly="0" labelOnly="1" outline="0" fieldPosition="0">
        <references count="2">
          <reference field="0" count="1" selected="0">
            <x v="45"/>
          </reference>
          <reference field="1" count="1">
            <x v="39"/>
          </reference>
        </references>
      </pivotArea>
    </format>
    <format dxfId="192">
      <pivotArea dataOnly="0" labelOnly="1" outline="0" fieldPosition="0">
        <references count="2">
          <reference field="0" count="1" selected="0">
            <x v="46"/>
          </reference>
          <reference field="1" count="1">
            <x v="40"/>
          </reference>
        </references>
      </pivotArea>
    </format>
    <format dxfId="191">
      <pivotArea dataOnly="0" labelOnly="1" outline="0" fieldPosition="0">
        <references count="2">
          <reference field="0" count="1" selected="0">
            <x v="47"/>
          </reference>
          <reference field="1" count="1">
            <x v="41"/>
          </reference>
        </references>
      </pivotArea>
    </format>
    <format dxfId="190">
      <pivotArea dataOnly="0" labelOnly="1" outline="0" fieldPosition="0">
        <references count="2">
          <reference field="0" count="1" selected="0">
            <x v="48"/>
          </reference>
          <reference field="1" count="1">
            <x v="42"/>
          </reference>
        </references>
      </pivotArea>
    </format>
    <format dxfId="189">
      <pivotArea dataOnly="0" labelOnly="1" outline="0" fieldPosition="0">
        <references count="2">
          <reference field="0" count="1" selected="0">
            <x v="49"/>
          </reference>
          <reference field="1" count="1">
            <x v="43"/>
          </reference>
        </references>
      </pivotArea>
    </format>
    <format dxfId="188">
      <pivotArea dataOnly="0" labelOnly="1" outline="0" fieldPosition="0">
        <references count="2">
          <reference field="0" count="1" selected="0">
            <x v="50"/>
          </reference>
          <reference field="1" count="1">
            <x v="44"/>
          </reference>
        </references>
      </pivotArea>
    </format>
    <format dxfId="187">
      <pivotArea dataOnly="0" labelOnly="1" outline="0" fieldPosition="0">
        <references count="2">
          <reference field="0" count="1" selected="0">
            <x v="51"/>
          </reference>
          <reference field="1" count="1">
            <x v="45"/>
          </reference>
        </references>
      </pivotArea>
    </format>
    <format dxfId="186">
      <pivotArea dataOnly="0" labelOnly="1" outline="0" fieldPosition="0">
        <references count="2">
          <reference field="0" count="1" selected="0">
            <x v="52"/>
          </reference>
          <reference field="1" count="1">
            <x v="46"/>
          </reference>
        </references>
      </pivotArea>
    </format>
    <format dxfId="185">
      <pivotArea dataOnly="0" labelOnly="1" outline="0" fieldPosition="0">
        <references count="2">
          <reference field="0" count="1" selected="0">
            <x v="53"/>
          </reference>
          <reference field="1" count="1">
            <x v="47"/>
          </reference>
        </references>
      </pivotArea>
    </format>
    <format dxfId="184">
      <pivotArea dataOnly="0" labelOnly="1" outline="0" fieldPosition="0">
        <references count="2">
          <reference field="0" count="1" selected="0">
            <x v="54"/>
          </reference>
          <reference field="1" count="1">
            <x v="48"/>
          </reference>
        </references>
      </pivotArea>
    </format>
    <format dxfId="183">
      <pivotArea dataOnly="0" labelOnly="1" outline="0" fieldPosition="0">
        <references count="2">
          <reference field="0" count="1" selected="0">
            <x v="55"/>
          </reference>
          <reference field="1" count="1">
            <x v="49"/>
          </reference>
        </references>
      </pivotArea>
    </format>
    <format dxfId="182">
      <pivotArea dataOnly="0" labelOnly="1" outline="0" fieldPosition="0">
        <references count="2">
          <reference field="0" count="1" selected="0">
            <x v="56"/>
          </reference>
          <reference field="1" count="1">
            <x v="50"/>
          </reference>
        </references>
      </pivotArea>
    </format>
    <format dxfId="181">
      <pivotArea dataOnly="0" labelOnly="1" outline="0" fieldPosition="0">
        <references count="2">
          <reference field="0" count="1" selected="0">
            <x v="57"/>
          </reference>
          <reference field="1" count="1">
            <x v="51"/>
          </reference>
        </references>
      </pivotArea>
    </format>
    <format dxfId="180">
      <pivotArea dataOnly="0" labelOnly="1" outline="0" fieldPosition="0">
        <references count="2">
          <reference field="0" count="1" selected="0">
            <x v="58"/>
          </reference>
          <reference field="1" count="1">
            <x v="52"/>
          </reference>
        </references>
      </pivotArea>
    </format>
    <format dxfId="179">
      <pivotArea dataOnly="0" labelOnly="1" outline="0" fieldPosition="0">
        <references count="2">
          <reference field="0" count="1" selected="0">
            <x v="59"/>
          </reference>
          <reference field="1" count="1">
            <x v="53"/>
          </reference>
        </references>
      </pivotArea>
    </format>
    <format dxfId="178">
      <pivotArea dataOnly="0" labelOnly="1" outline="0" fieldPosition="0">
        <references count="2">
          <reference field="0" count="1" selected="0">
            <x v="60"/>
          </reference>
          <reference field="1" count="1">
            <x v="54"/>
          </reference>
        </references>
      </pivotArea>
    </format>
    <format dxfId="177">
      <pivotArea dataOnly="0" labelOnly="1" outline="0" fieldPosition="0">
        <references count="2">
          <reference field="0" count="1" selected="0">
            <x v="61"/>
          </reference>
          <reference field="1" count="1">
            <x v="55"/>
          </reference>
        </references>
      </pivotArea>
    </format>
    <format dxfId="176">
      <pivotArea dataOnly="0" labelOnly="1" outline="0" fieldPosition="0">
        <references count="2">
          <reference field="0" count="1" selected="0">
            <x v="62"/>
          </reference>
          <reference field="1" count="1">
            <x v="56"/>
          </reference>
        </references>
      </pivotArea>
    </format>
    <format dxfId="175">
      <pivotArea dataOnly="0" labelOnly="1" outline="0" fieldPosition="0">
        <references count="2">
          <reference field="0" count="1" selected="0">
            <x v="63"/>
          </reference>
          <reference field="1" count="1">
            <x v="57"/>
          </reference>
        </references>
      </pivotArea>
    </format>
    <format dxfId="174">
      <pivotArea dataOnly="0" labelOnly="1" outline="0" fieldPosition="0">
        <references count="2">
          <reference field="0" count="1" selected="0">
            <x v="64"/>
          </reference>
          <reference field="1" count="1">
            <x v="58"/>
          </reference>
        </references>
      </pivotArea>
    </format>
    <format dxfId="173">
      <pivotArea dataOnly="0" labelOnly="1" outline="0" fieldPosition="0">
        <references count="2">
          <reference field="0" count="1" selected="0">
            <x v="65"/>
          </reference>
          <reference field="1" count="1">
            <x v="59"/>
          </reference>
        </references>
      </pivotArea>
    </format>
    <format dxfId="172">
      <pivotArea dataOnly="0" labelOnly="1" outline="0" fieldPosition="0">
        <references count="2">
          <reference field="0" count="1" selected="0">
            <x v="66"/>
          </reference>
          <reference field="1" count="1">
            <x v="59"/>
          </reference>
        </references>
      </pivotArea>
    </format>
    <format dxfId="171">
      <pivotArea dataOnly="0" labelOnly="1" outline="0" fieldPosition="0">
        <references count="2">
          <reference field="0" count="1" selected="0">
            <x v="67"/>
          </reference>
          <reference field="1" count="1">
            <x v="60"/>
          </reference>
        </references>
      </pivotArea>
    </format>
    <format dxfId="170">
      <pivotArea dataOnly="0" labelOnly="1" outline="0" fieldPosition="0">
        <references count="2">
          <reference field="0" count="1" selected="0">
            <x v="68"/>
          </reference>
          <reference field="1" count="1">
            <x v="61"/>
          </reference>
        </references>
      </pivotArea>
    </format>
    <format dxfId="169">
      <pivotArea dataOnly="0" labelOnly="1" outline="0" fieldPosition="0">
        <references count="2">
          <reference field="0" count="1" selected="0">
            <x v="69"/>
          </reference>
          <reference field="1" count="1">
            <x v="62"/>
          </reference>
        </references>
      </pivotArea>
    </format>
    <format dxfId="168">
      <pivotArea dataOnly="0" labelOnly="1" outline="0" fieldPosition="0">
        <references count="2">
          <reference field="0" count="1" selected="0">
            <x v="70"/>
          </reference>
          <reference field="1" count="1">
            <x v="62"/>
          </reference>
        </references>
      </pivotArea>
    </format>
    <format dxfId="167">
      <pivotArea dataOnly="0" labelOnly="1" outline="0" fieldPosition="0">
        <references count="2">
          <reference field="0" count="1" selected="0">
            <x v="71"/>
          </reference>
          <reference field="1" count="1">
            <x v="63"/>
          </reference>
        </references>
      </pivotArea>
    </format>
    <format dxfId="166">
      <pivotArea dataOnly="0" labelOnly="1" outline="0" fieldPosition="0">
        <references count="2">
          <reference field="0" count="1" selected="0">
            <x v="72"/>
          </reference>
          <reference field="1" count="1">
            <x v="64"/>
          </reference>
        </references>
      </pivotArea>
    </format>
    <format dxfId="165">
      <pivotArea dataOnly="0" labelOnly="1" outline="0" fieldPosition="0">
        <references count="2">
          <reference field="0" count="1" selected="0">
            <x v="73"/>
          </reference>
          <reference field="1" count="1">
            <x v="65"/>
          </reference>
        </references>
      </pivotArea>
    </format>
    <format dxfId="164">
      <pivotArea dataOnly="0" labelOnly="1" outline="0" fieldPosition="0">
        <references count="2">
          <reference field="0" count="1" selected="0">
            <x v="74"/>
          </reference>
          <reference field="1" count="1">
            <x v="66"/>
          </reference>
        </references>
      </pivotArea>
    </format>
    <format dxfId="163">
      <pivotArea dataOnly="0" labelOnly="1" outline="0" fieldPosition="0">
        <references count="2">
          <reference field="0" count="1" selected="0">
            <x v="75"/>
          </reference>
          <reference field="1" count="1">
            <x v="67"/>
          </reference>
        </references>
      </pivotArea>
    </format>
    <format dxfId="162">
      <pivotArea dataOnly="0" labelOnly="1" outline="0" fieldPosition="0">
        <references count="2">
          <reference field="0" count="1" selected="0">
            <x v="76"/>
          </reference>
          <reference field="1" count="1">
            <x v="68"/>
          </reference>
        </references>
      </pivotArea>
    </format>
    <format dxfId="161">
      <pivotArea dataOnly="0" labelOnly="1" outline="0" fieldPosition="0">
        <references count="2">
          <reference field="0" count="1" selected="0">
            <x v="77"/>
          </reference>
          <reference field="1" count="1">
            <x v="69"/>
          </reference>
        </references>
      </pivotArea>
    </format>
    <format dxfId="160">
      <pivotArea dataOnly="0" labelOnly="1" outline="0" fieldPosition="0">
        <references count="2">
          <reference field="0" count="1" selected="0">
            <x v="78"/>
          </reference>
          <reference field="1" count="1">
            <x v="70"/>
          </reference>
        </references>
      </pivotArea>
    </format>
    <format dxfId="159">
      <pivotArea dataOnly="0" labelOnly="1" outline="0" fieldPosition="0">
        <references count="2">
          <reference field="0" count="1" selected="0">
            <x v="79"/>
          </reference>
          <reference field="1" count="1">
            <x v="71"/>
          </reference>
        </references>
      </pivotArea>
    </format>
    <format dxfId="158">
      <pivotArea dataOnly="0" labelOnly="1" outline="0" fieldPosition="0">
        <references count="2">
          <reference field="0" count="1" selected="0">
            <x v="1"/>
          </reference>
          <reference field="1" count="1">
            <x v="4"/>
          </reference>
        </references>
      </pivotArea>
    </format>
    <format dxfId="157">
      <pivotArea dataOnly="0" labelOnly="1" outline="0" fieldPosition="0">
        <references count="2">
          <reference field="0" count="1" selected="0">
            <x v="2"/>
          </reference>
          <reference field="1" count="1">
            <x v="29"/>
          </reference>
        </references>
      </pivotArea>
    </format>
    <format dxfId="156">
      <pivotArea dataOnly="0" labelOnly="1" outline="0" fieldPosition="0">
        <references count="2">
          <reference field="0" count="1" selected="0">
            <x v="3"/>
          </reference>
          <reference field="1" count="1">
            <x v="24"/>
          </reference>
        </references>
      </pivotArea>
    </format>
    <format dxfId="155">
      <pivotArea dataOnly="0" labelOnly="1" outline="0" fieldPosition="0">
        <references count="2">
          <reference field="0" count="1" selected="0">
            <x v="4"/>
          </reference>
          <reference field="1" count="1">
            <x v="15"/>
          </reference>
        </references>
      </pivotArea>
    </format>
    <format dxfId="154">
      <pivotArea dataOnly="0" labelOnly="1" outline="0" fieldPosition="0">
        <references count="2">
          <reference field="0" count="1" selected="0">
            <x v="5"/>
          </reference>
          <reference field="1" count="1">
            <x v="15"/>
          </reference>
        </references>
      </pivotArea>
    </format>
    <format dxfId="153">
      <pivotArea dataOnly="0" labelOnly="1" outline="0" fieldPosition="0">
        <references count="2">
          <reference field="0" count="1" selected="0">
            <x v="6"/>
          </reference>
          <reference field="1" count="1">
            <x v="12"/>
          </reference>
        </references>
      </pivotArea>
    </format>
    <format dxfId="152">
      <pivotArea dataOnly="0" labelOnly="1" outline="0" fieldPosition="0">
        <references count="2">
          <reference field="0" count="1" selected="0">
            <x v="7"/>
          </reference>
          <reference field="1" count="1">
            <x v="10"/>
          </reference>
        </references>
      </pivotArea>
    </format>
    <format dxfId="151">
      <pivotArea dataOnly="0" labelOnly="1" outline="0" fieldPosition="0">
        <references count="2">
          <reference field="0" count="1" selected="0">
            <x v="8"/>
          </reference>
          <reference field="1" count="1">
            <x v="9"/>
          </reference>
        </references>
      </pivotArea>
    </format>
    <format dxfId="150">
      <pivotArea dataOnly="0" labelOnly="1" outline="0" fieldPosition="0">
        <references count="2">
          <reference field="0" count="1" selected="0">
            <x v="9"/>
          </reference>
          <reference field="1" count="1">
            <x v="1"/>
          </reference>
        </references>
      </pivotArea>
    </format>
    <format dxfId="149">
      <pivotArea dataOnly="0" labelOnly="1" outline="0" fieldPosition="0">
        <references count="2">
          <reference field="0" count="1" selected="0">
            <x v="10"/>
          </reference>
          <reference field="1" count="1">
            <x v="1"/>
          </reference>
        </references>
      </pivotArea>
    </format>
    <format dxfId="148">
      <pivotArea dataOnly="0" labelOnly="1" outline="0" fieldPosition="0">
        <references count="2">
          <reference field="0" count="1" selected="0">
            <x v="11"/>
          </reference>
          <reference field="1" count="1">
            <x v="25"/>
          </reference>
        </references>
      </pivotArea>
    </format>
    <format dxfId="147">
      <pivotArea dataOnly="0" labelOnly="1" outline="0" fieldPosition="0">
        <references count="2">
          <reference field="0" count="1" selected="0">
            <x v="12"/>
          </reference>
          <reference field="1" count="1">
            <x v="3"/>
          </reference>
        </references>
      </pivotArea>
    </format>
    <format dxfId="146">
      <pivotArea dataOnly="0" labelOnly="1" outline="0" fieldPosition="0">
        <references count="2">
          <reference field="0" count="1" selected="0">
            <x v="13"/>
          </reference>
          <reference field="1" count="1">
            <x v="13"/>
          </reference>
        </references>
      </pivotArea>
    </format>
    <format dxfId="145">
      <pivotArea dataOnly="0" labelOnly="1" outline="0" fieldPosition="0">
        <references count="2">
          <reference field="0" count="1" selected="0">
            <x v="14"/>
          </reference>
          <reference field="1" count="1">
            <x v="8"/>
          </reference>
        </references>
      </pivotArea>
    </format>
    <format dxfId="144">
      <pivotArea dataOnly="0" labelOnly="1" outline="0" fieldPosition="0">
        <references count="2">
          <reference field="0" count="1" selected="0">
            <x v="15"/>
          </reference>
          <reference field="1" count="1">
            <x v="28"/>
          </reference>
        </references>
      </pivotArea>
    </format>
    <format dxfId="143">
      <pivotArea dataOnly="0" labelOnly="1" outline="0" fieldPosition="0">
        <references count="2">
          <reference field="0" count="1" selected="0">
            <x v="16"/>
          </reference>
          <reference field="1" count="1">
            <x v="11"/>
          </reference>
        </references>
      </pivotArea>
    </format>
    <format dxfId="142">
      <pivotArea dataOnly="0" labelOnly="1" outline="0" fieldPosition="0">
        <references count="2">
          <reference field="0" count="1" selected="0">
            <x v="17"/>
          </reference>
          <reference field="1" count="1">
            <x v="26"/>
          </reference>
        </references>
      </pivotArea>
    </format>
    <format dxfId="141">
      <pivotArea dataOnly="0" labelOnly="1" outline="0" fieldPosition="0">
        <references count="2">
          <reference field="0" count="1" selected="0">
            <x v="18"/>
          </reference>
          <reference field="1" count="1">
            <x v="31"/>
          </reference>
        </references>
      </pivotArea>
    </format>
    <format dxfId="140">
      <pivotArea dataOnly="0" labelOnly="1" outline="0" fieldPosition="0">
        <references count="2">
          <reference field="0" count="1" selected="0">
            <x v="19"/>
          </reference>
          <reference field="1" count="1">
            <x v="31"/>
          </reference>
        </references>
      </pivotArea>
    </format>
    <format dxfId="139">
      <pivotArea dataOnly="0" labelOnly="1" outline="0" fieldPosition="0">
        <references count="2">
          <reference field="0" count="1" selected="0">
            <x v="20"/>
          </reference>
          <reference field="1" count="1">
            <x v="2"/>
          </reference>
        </references>
      </pivotArea>
    </format>
    <format dxfId="138">
      <pivotArea dataOnly="0" labelOnly="1" outline="0" fieldPosition="0">
        <references count="2">
          <reference field="0" count="1" selected="0">
            <x v="21"/>
          </reference>
          <reference field="1" count="1">
            <x v="30"/>
          </reference>
        </references>
      </pivotArea>
    </format>
    <format dxfId="137">
      <pivotArea dataOnly="0" labelOnly="1" outline="0" fieldPosition="0">
        <references count="2">
          <reference field="0" count="1" selected="0">
            <x v="22"/>
          </reference>
          <reference field="1" count="1">
            <x v="22"/>
          </reference>
        </references>
      </pivotArea>
    </format>
    <format dxfId="136">
      <pivotArea dataOnly="0" labelOnly="1" outline="0" fieldPosition="0">
        <references count="2">
          <reference field="0" count="1" selected="0">
            <x v="23"/>
          </reference>
          <reference field="1" count="1">
            <x v="22"/>
          </reference>
        </references>
      </pivotArea>
    </format>
    <format dxfId="135">
      <pivotArea dataOnly="0" labelOnly="1" outline="0" fieldPosition="0">
        <references count="2">
          <reference field="0" count="1" selected="0">
            <x v="24"/>
          </reference>
          <reference field="1" count="1">
            <x v="22"/>
          </reference>
        </references>
      </pivotArea>
    </format>
    <format dxfId="134">
      <pivotArea dataOnly="0" labelOnly="1" outline="0" fieldPosition="0">
        <references count="2">
          <reference field="0" count="1" selected="0">
            <x v="25"/>
          </reference>
          <reference field="1" count="1">
            <x v="22"/>
          </reference>
        </references>
      </pivotArea>
    </format>
    <format dxfId="133">
      <pivotArea dataOnly="0" labelOnly="1" outline="0" fieldPosition="0">
        <references count="2">
          <reference field="0" count="1" selected="0">
            <x v="26"/>
          </reference>
          <reference field="1" count="1">
            <x v="23"/>
          </reference>
        </references>
      </pivotArea>
    </format>
    <format dxfId="132">
      <pivotArea dataOnly="0" labelOnly="1" outline="0" fieldPosition="0">
        <references count="2">
          <reference field="0" count="1" selected="0">
            <x v="27"/>
          </reference>
          <reference field="1" count="1">
            <x v="5"/>
          </reference>
        </references>
      </pivotArea>
    </format>
    <format dxfId="131">
      <pivotArea dataOnly="0" labelOnly="1" outline="0" fieldPosition="0">
        <references count="2">
          <reference field="0" count="1" selected="0">
            <x v="28"/>
          </reference>
          <reference field="1" count="1">
            <x v="17"/>
          </reference>
        </references>
      </pivotArea>
    </format>
    <format dxfId="130">
      <pivotArea dataOnly="0" labelOnly="1" outline="0" fieldPosition="0">
        <references count="2">
          <reference field="0" count="1" selected="0">
            <x v="29"/>
          </reference>
          <reference field="1" count="1">
            <x v="18"/>
          </reference>
        </references>
      </pivotArea>
    </format>
    <format dxfId="129">
      <pivotArea dataOnly="0" labelOnly="1" outline="0" fieldPosition="0">
        <references count="2">
          <reference field="0" count="1" selected="0">
            <x v="30"/>
          </reference>
          <reference field="1" count="1">
            <x v="7"/>
          </reference>
        </references>
      </pivotArea>
    </format>
    <format dxfId="128">
      <pivotArea dataOnly="0" labelOnly="1" outline="0" fieldPosition="0">
        <references count="2">
          <reference field="0" count="1" selected="0">
            <x v="31"/>
          </reference>
          <reference field="1" count="1">
            <x v="20"/>
          </reference>
        </references>
      </pivotArea>
    </format>
    <format dxfId="127">
      <pivotArea dataOnly="0" labelOnly="1" outline="0" fieldPosition="0">
        <references count="2">
          <reference field="0" count="1" selected="0">
            <x v="32"/>
          </reference>
          <reference field="1" count="1">
            <x v="32"/>
          </reference>
        </references>
      </pivotArea>
    </format>
    <format dxfId="126">
      <pivotArea dataOnly="0" labelOnly="1" outline="0" fieldPosition="0">
        <references count="2">
          <reference field="0" count="1" selected="0">
            <x v="33"/>
          </reference>
          <reference field="1" count="1">
            <x v="21"/>
          </reference>
        </references>
      </pivotArea>
    </format>
    <format dxfId="125">
      <pivotArea dataOnly="0" labelOnly="1" outline="0" fieldPosition="0">
        <references count="2">
          <reference field="0" count="1" selected="0">
            <x v="34"/>
          </reference>
          <reference field="1" count="1">
            <x v="19"/>
          </reference>
        </references>
      </pivotArea>
    </format>
    <format dxfId="124">
      <pivotArea dataOnly="0" labelOnly="1" outline="0" fieldPosition="0">
        <references count="2">
          <reference field="0" count="1" selected="0">
            <x v="35"/>
          </reference>
          <reference field="1" count="1">
            <x v="33"/>
          </reference>
        </references>
      </pivotArea>
    </format>
    <format dxfId="123">
      <pivotArea dataOnly="0" labelOnly="1" outline="0" fieldPosition="0">
        <references count="2">
          <reference field="0" count="1" selected="0">
            <x v="36"/>
          </reference>
          <reference field="1" count="1">
            <x v="14"/>
          </reference>
        </references>
      </pivotArea>
    </format>
    <format dxfId="122">
      <pivotArea dataOnly="0" labelOnly="1" outline="0" fieldPosition="0">
        <references count="2">
          <reference field="0" count="1" selected="0">
            <x v="37"/>
          </reference>
          <reference field="1" count="1">
            <x v="27"/>
          </reference>
        </references>
      </pivotArea>
    </format>
    <format dxfId="121">
      <pivotArea dataOnly="0" labelOnly="1" outline="0" fieldPosition="0">
        <references count="2">
          <reference field="0" count="1" selected="0">
            <x v="38"/>
          </reference>
          <reference field="1" count="1">
            <x v="16"/>
          </reference>
        </references>
      </pivotArea>
    </format>
    <format dxfId="120">
      <pivotArea dataOnly="0" labelOnly="1" outline="0" fieldPosition="0">
        <references count="2">
          <reference field="0" count="1" selected="0">
            <x v="39"/>
          </reference>
          <reference field="1" count="1">
            <x v="6"/>
          </reference>
        </references>
      </pivotArea>
    </format>
    <format dxfId="119">
      <pivotArea dataOnly="0" labelOnly="1" outline="0" fieldPosition="0">
        <references count="2">
          <reference field="0" count="1" selected="0">
            <x v="40"/>
          </reference>
          <reference field="1" count="1">
            <x v="34"/>
          </reference>
        </references>
      </pivotArea>
    </format>
    <format dxfId="118">
      <pivotArea dataOnly="0" labelOnly="1" outline="0" fieldPosition="0">
        <references count="2">
          <reference field="0" count="1" selected="0">
            <x v="41"/>
          </reference>
          <reference field="1" count="1">
            <x v="35"/>
          </reference>
        </references>
      </pivotArea>
    </format>
    <format dxfId="117">
      <pivotArea dataOnly="0" labelOnly="1" outline="0" fieldPosition="0">
        <references count="2">
          <reference field="0" count="1" selected="0">
            <x v="42"/>
          </reference>
          <reference field="1" count="1">
            <x v="36"/>
          </reference>
        </references>
      </pivotArea>
    </format>
    <format dxfId="116">
      <pivotArea dataOnly="0" labelOnly="1" outline="0" fieldPosition="0">
        <references count="2">
          <reference field="0" count="1" selected="0">
            <x v="43"/>
          </reference>
          <reference field="1" count="1">
            <x v="37"/>
          </reference>
        </references>
      </pivotArea>
    </format>
    <format dxfId="115">
      <pivotArea dataOnly="0" labelOnly="1" outline="0" fieldPosition="0">
        <references count="2">
          <reference field="0" count="1" selected="0">
            <x v="44"/>
          </reference>
          <reference field="1" count="1">
            <x v="38"/>
          </reference>
        </references>
      </pivotArea>
    </format>
    <format dxfId="114">
      <pivotArea dataOnly="0" labelOnly="1" outline="0" fieldPosition="0">
        <references count="2">
          <reference field="0" count="1" selected="0">
            <x v="45"/>
          </reference>
          <reference field="1" count="1">
            <x v="39"/>
          </reference>
        </references>
      </pivotArea>
    </format>
    <format dxfId="113">
      <pivotArea dataOnly="0" labelOnly="1" outline="0" fieldPosition="0">
        <references count="2">
          <reference field="0" count="1" selected="0">
            <x v="46"/>
          </reference>
          <reference field="1" count="1">
            <x v="40"/>
          </reference>
        </references>
      </pivotArea>
    </format>
    <format dxfId="112">
      <pivotArea dataOnly="0" labelOnly="1" outline="0" fieldPosition="0">
        <references count="2">
          <reference field="0" count="1" selected="0">
            <x v="47"/>
          </reference>
          <reference field="1" count="1">
            <x v="41"/>
          </reference>
        </references>
      </pivotArea>
    </format>
    <format dxfId="111">
      <pivotArea dataOnly="0" labelOnly="1" outline="0" fieldPosition="0">
        <references count="2">
          <reference field="0" count="1" selected="0">
            <x v="48"/>
          </reference>
          <reference field="1" count="1">
            <x v="42"/>
          </reference>
        </references>
      </pivotArea>
    </format>
    <format dxfId="110">
      <pivotArea dataOnly="0" labelOnly="1" outline="0" fieldPosition="0">
        <references count="2">
          <reference field="0" count="1" selected="0">
            <x v="49"/>
          </reference>
          <reference field="1" count="1">
            <x v="43"/>
          </reference>
        </references>
      </pivotArea>
    </format>
    <format dxfId="109">
      <pivotArea dataOnly="0" labelOnly="1" outline="0" fieldPosition="0">
        <references count="2">
          <reference field="0" count="1" selected="0">
            <x v="50"/>
          </reference>
          <reference field="1" count="1">
            <x v="44"/>
          </reference>
        </references>
      </pivotArea>
    </format>
    <format dxfId="108">
      <pivotArea dataOnly="0" labelOnly="1" outline="0" fieldPosition="0">
        <references count="2">
          <reference field="0" count="1" selected="0">
            <x v="51"/>
          </reference>
          <reference field="1" count="1">
            <x v="45"/>
          </reference>
        </references>
      </pivotArea>
    </format>
    <format dxfId="107">
      <pivotArea dataOnly="0" labelOnly="1" outline="0" fieldPosition="0">
        <references count="2">
          <reference field="0" count="1" selected="0">
            <x v="52"/>
          </reference>
          <reference field="1" count="1">
            <x v="46"/>
          </reference>
        </references>
      </pivotArea>
    </format>
    <format dxfId="106">
      <pivotArea dataOnly="0" labelOnly="1" outline="0" fieldPosition="0">
        <references count="2">
          <reference field="0" count="1" selected="0">
            <x v="53"/>
          </reference>
          <reference field="1" count="1">
            <x v="47"/>
          </reference>
        </references>
      </pivotArea>
    </format>
    <format dxfId="105">
      <pivotArea dataOnly="0" labelOnly="1" outline="0" fieldPosition="0">
        <references count="2">
          <reference field="0" count="1" selected="0">
            <x v="54"/>
          </reference>
          <reference field="1" count="1">
            <x v="48"/>
          </reference>
        </references>
      </pivotArea>
    </format>
    <format dxfId="104">
      <pivotArea dataOnly="0" labelOnly="1" outline="0" fieldPosition="0">
        <references count="2">
          <reference field="0" count="1" selected="0">
            <x v="55"/>
          </reference>
          <reference field="1" count="1">
            <x v="49"/>
          </reference>
        </references>
      </pivotArea>
    </format>
    <format dxfId="103">
      <pivotArea dataOnly="0" labelOnly="1" outline="0" fieldPosition="0">
        <references count="2">
          <reference field="0" count="1" selected="0">
            <x v="56"/>
          </reference>
          <reference field="1" count="1">
            <x v="50"/>
          </reference>
        </references>
      </pivotArea>
    </format>
    <format dxfId="102">
      <pivotArea dataOnly="0" labelOnly="1" outline="0" fieldPosition="0">
        <references count="2">
          <reference field="0" count="1" selected="0">
            <x v="57"/>
          </reference>
          <reference field="1" count="1">
            <x v="51"/>
          </reference>
        </references>
      </pivotArea>
    </format>
    <format dxfId="101">
      <pivotArea dataOnly="0" labelOnly="1" outline="0" fieldPosition="0">
        <references count="2">
          <reference field="0" count="1" selected="0">
            <x v="58"/>
          </reference>
          <reference field="1" count="1">
            <x v="52"/>
          </reference>
        </references>
      </pivotArea>
    </format>
    <format dxfId="100">
      <pivotArea dataOnly="0" labelOnly="1" outline="0" fieldPosition="0">
        <references count="2">
          <reference field="0" count="1" selected="0">
            <x v="59"/>
          </reference>
          <reference field="1" count="1">
            <x v="53"/>
          </reference>
        </references>
      </pivotArea>
    </format>
    <format dxfId="99">
      <pivotArea dataOnly="0" labelOnly="1" outline="0" fieldPosition="0">
        <references count="2">
          <reference field="0" count="1" selected="0">
            <x v="60"/>
          </reference>
          <reference field="1" count="1">
            <x v="54"/>
          </reference>
        </references>
      </pivotArea>
    </format>
    <format dxfId="98">
      <pivotArea dataOnly="0" labelOnly="1" outline="0" fieldPosition="0">
        <references count="2">
          <reference field="0" count="1" selected="0">
            <x v="61"/>
          </reference>
          <reference field="1" count="1">
            <x v="55"/>
          </reference>
        </references>
      </pivotArea>
    </format>
    <format dxfId="97">
      <pivotArea dataOnly="0" labelOnly="1" outline="0" fieldPosition="0">
        <references count="2">
          <reference field="0" count="1" selected="0">
            <x v="62"/>
          </reference>
          <reference field="1" count="1">
            <x v="56"/>
          </reference>
        </references>
      </pivotArea>
    </format>
    <format dxfId="96">
      <pivotArea dataOnly="0" labelOnly="1" outline="0" fieldPosition="0">
        <references count="2">
          <reference field="0" count="1" selected="0">
            <x v="63"/>
          </reference>
          <reference field="1" count="1">
            <x v="57"/>
          </reference>
        </references>
      </pivotArea>
    </format>
    <format dxfId="95">
      <pivotArea dataOnly="0" labelOnly="1" outline="0" fieldPosition="0">
        <references count="2">
          <reference field="0" count="1" selected="0">
            <x v="64"/>
          </reference>
          <reference field="1" count="1">
            <x v="58"/>
          </reference>
        </references>
      </pivotArea>
    </format>
    <format dxfId="94">
      <pivotArea dataOnly="0" labelOnly="1" outline="0" fieldPosition="0">
        <references count="2">
          <reference field="0" count="1" selected="0">
            <x v="65"/>
          </reference>
          <reference field="1" count="1">
            <x v="59"/>
          </reference>
        </references>
      </pivotArea>
    </format>
    <format dxfId="93">
      <pivotArea dataOnly="0" labelOnly="1" outline="0" fieldPosition="0">
        <references count="2">
          <reference field="0" count="1" selected="0">
            <x v="66"/>
          </reference>
          <reference field="1" count="1">
            <x v="59"/>
          </reference>
        </references>
      </pivotArea>
    </format>
    <format dxfId="92">
      <pivotArea dataOnly="0" labelOnly="1" outline="0" fieldPosition="0">
        <references count="2">
          <reference field="0" count="1" selected="0">
            <x v="67"/>
          </reference>
          <reference field="1" count="1">
            <x v="60"/>
          </reference>
        </references>
      </pivotArea>
    </format>
    <format dxfId="91">
      <pivotArea dataOnly="0" labelOnly="1" outline="0" fieldPosition="0">
        <references count="2">
          <reference field="0" count="1" selected="0">
            <x v="68"/>
          </reference>
          <reference field="1" count="1">
            <x v="61"/>
          </reference>
        </references>
      </pivotArea>
    </format>
    <format dxfId="90">
      <pivotArea dataOnly="0" labelOnly="1" outline="0" fieldPosition="0">
        <references count="2">
          <reference field="0" count="1" selected="0">
            <x v="69"/>
          </reference>
          <reference field="1" count="1">
            <x v="62"/>
          </reference>
        </references>
      </pivotArea>
    </format>
    <format dxfId="89">
      <pivotArea dataOnly="0" labelOnly="1" outline="0" fieldPosition="0">
        <references count="2">
          <reference field="0" count="1" selected="0">
            <x v="70"/>
          </reference>
          <reference field="1" count="1">
            <x v="62"/>
          </reference>
        </references>
      </pivotArea>
    </format>
    <format dxfId="88">
      <pivotArea dataOnly="0" labelOnly="1" outline="0" fieldPosition="0">
        <references count="2">
          <reference field="0" count="1" selected="0">
            <x v="71"/>
          </reference>
          <reference field="1" count="1">
            <x v="63"/>
          </reference>
        </references>
      </pivotArea>
    </format>
    <format dxfId="87">
      <pivotArea dataOnly="0" labelOnly="1" outline="0" fieldPosition="0">
        <references count="2">
          <reference field="0" count="1" selected="0">
            <x v="72"/>
          </reference>
          <reference field="1" count="1">
            <x v="64"/>
          </reference>
        </references>
      </pivotArea>
    </format>
    <format dxfId="86">
      <pivotArea dataOnly="0" labelOnly="1" outline="0" fieldPosition="0">
        <references count="2">
          <reference field="0" count="1" selected="0">
            <x v="73"/>
          </reference>
          <reference field="1" count="1">
            <x v="65"/>
          </reference>
        </references>
      </pivotArea>
    </format>
    <format dxfId="85">
      <pivotArea dataOnly="0" labelOnly="1" outline="0" fieldPosition="0">
        <references count="2">
          <reference field="0" count="1" selected="0">
            <x v="74"/>
          </reference>
          <reference field="1" count="1">
            <x v="66"/>
          </reference>
        </references>
      </pivotArea>
    </format>
    <format dxfId="84">
      <pivotArea dataOnly="0" labelOnly="1" outline="0" fieldPosition="0">
        <references count="2">
          <reference field="0" count="1" selected="0">
            <x v="75"/>
          </reference>
          <reference field="1" count="1">
            <x v="67"/>
          </reference>
        </references>
      </pivotArea>
    </format>
    <format dxfId="83">
      <pivotArea dataOnly="0" labelOnly="1" outline="0" fieldPosition="0">
        <references count="2">
          <reference field="0" count="1" selected="0">
            <x v="76"/>
          </reference>
          <reference field="1" count="1">
            <x v="68"/>
          </reference>
        </references>
      </pivotArea>
    </format>
    <format dxfId="82">
      <pivotArea dataOnly="0" labelOnly="1" outline="0" fieldPosition="0">
        <references count="2">
          <reference field="0" count="1" selected="0">
            <x v="77"/>
          </reference>
          <reference field="1" count="1">
            <x v="69"/>
          </reference>
        </references>
      </pivotArea>
    </format>
    <format dxfId="81">
      <pivotArea dataOnly="0" labelOnly="1" outline="0" fieldPosition="0">
        <references count="2">
          <reference field="0" count="1" selected="0">
            <x v="78"/>
          </reference>
          <reference field="1" count="1">
            <x v="70"/>
          </reference>
        </references>
      </pivotArea>
    </format>
    <format dxfId="80">
      <pivotArea dataOnly="0" labelOnly="1" outline="0" fieldPosition="0">
        <references count="2">
          <reference field="0" count="1" selected="0">
            <x v="79"/>
          </reference>
          <reference field="1" count="1">
            <x v="71"/>
          </reference>
        </references>
      </pivotArea>
    </format>
    <format dxfId="79">
      <pivotArea dataOnly="0" labelOnly="1" outline="0" fieldPosition="0">
        <references count="2">
          <reference field="0" count="1" selected="0">
            <x v="1"/>
          </reference>
          <reference field="1" count="1">
            <x v="4"/>
          </reference>
        </references>
      </pivotArea>
    </format>
    <format dxfId="78">
      <pivotArea dataOnly="0" labelOnly="1" outline="0" fieldPosition="0">
        <references count="2">
          <reference field="0" count="1" selected="0">
            <x v="2"/>
          </reference>
          <reference field="1" count="1">
            <x v="29"/>
          </reference>
        </references>
      </pivotArea>
    </format>
    <format dxfId="77">
      <pivotArea dataOnly="0" labelOnly="1" outline="0" fieldPosition="0">
        <references count="2">
          <reference field="0" count="1" selected="0">
            <x v="3"/>
          </reference>
          <reference field="1" count="1">
            <x v="24"/>
          </reference>
        </references>
      </pivotArea>
    </format>
    <format dxfId="76">
      <pivotArea dataOnly="0" labelOnly="1" outline="0" fieldPosition="0">
        <references count="2">
          <reference field="0" count="1" selected="0">
            <x v="4"/>
          </reference>
          <reference field="1" count="1">
            <x v="15"/>
          </reference>
        </references>
      </pivotArea>
    </format>
    <format dxfId="75">
      <pivotArea dataOnly="0" labelOnly="1" outline="0" fieldPosition="0">
        <references count="2">
          <reference field="0" count="1" selected="0">
            <x v="5"/>
          </reference>
          <reference field="1" count="1">
            <x v="15"/>
          </reference>
        </references>
      </pivotArea>
    </format>
    <format dxfId="74">
      <pivotArea dataOnly="0" labelOnly="1" outline="0" fieldPosition="0">
        <references count="2">
          <reference field="0" count="1" selected="0">
            <x v="6"/>
          </reference>
          <reference field="1" count="1">
            <x v="12"/>
          </reference>
        </references>
      </pivotArea>
    </format>
    <format dxfId="73">
      <pivotArea dataOnly="0" labelOnly="1" outline="0" fieldPosition="0">
        <references count="2">
          <reference field="0" count="1" selected="0">
            <x v="7"/>
          </reference>
          <reference field="1" count="1">
            <x v="10"/>
          </reference>
        </references>
      </pivotArea>
    </format>
    <format dxfId="72">
      <pivotArea dataOnly="0" labelOnly="1" outline="0" fieldPosition="0">
        <references count="2">
          <reference field="0" count="1" selected="0">
            <x v="8"/>
          </reference>
          <reference field="1" count="1">
            <x v="9"/>
          </reference>
        </references>
      </pivotArea>
    </format>
    <format dxfId="71">
      <pivotArea dataOnly="0" labelOnly="1" outline="0" fieldPosition="0">
        <references count="2">
          <reference field="0" count="1" selected="0">
            <x v="9"/>
          </reference>
          <reference field="1" count="1">
            <x v="1"/>
          </reference>
        </references>
      </pivotArea>
    </format>
    <format dxfId="70">
      <pivotArea dataOnly="0" labelOnly="1" outline="0" fieldPosition="0">
        <references count="2">
          <reference field="0" count="1" selected="0">
            <x v="10"/>
          </reference>
          <reference field="1" count="1">
            <x v="1"/>
          </reference>
        </references>
      </pivotArea>
    </format>
    <format dxfId="69">
      <pivotArea dataOnly="0" labelOnly="1" outline="0" fieldPosition="0">
        <references count="2">
          <reference field="0" count="1" selected="0">
            <x v="11"/>
          </reference>
          <reference field="1" count="1">
            <x v="25"/>
          </reference>
        </references>
      </pivotArea>
    </format>
    <format dxfId="68">
      <pivotArea dataOnly="0" labelOnly="1" outline="0" fieldPosition="0">
        <references count="2">
          <reference field="0" count="1" selected="0">
            <x v="12"/>
          </reference>
          <reference field="1" count="1">
            <x v="3"/>
          </reference>
        </references>
      </pivotArea>
    </format>
    <format dxfId="67">
      <pivotArea dataOnly="0" labelOnly="1" outline="0" fieldPosition="0">
        <references count="2">
          <reference field="0" count="1" selected="0">
            <x v="13"/>
          </reference>
          <reference field="1" count="1">
            <x v="13"/>
          </reference>
        </references>
      </pivotArea>
    </format>
    <format dxfId="66">
      <pivotArea dataOnly="0" labelOnly="1" outline="0" fieldPosition="0">
        <references count="2">
          <reference field="0" count="1" selected="0">
            <x v="14"/>
          </reference>
          <reference field="1" count="1">
            <x v="8"/>
          </reference>
        </references>
      </pivotArea>
    </format>
    <format dxfId="65">
      <pivotArea dataOnly="0" labelOnly="1" outline="0" fieldPosition="0">
        <references count="2">
          <reference field="0" count="1" selected="0">
            <x v="15"/>
          </reference>
          <reference field="1" count="1">
            <x v="28"/>
          </reference>
        </references>
      </pivotArea>
    </format>
    <format dxfId="64">
      <pivotArea dataOnly="0" labelOnly="1" outline="0" fieldPosition="0">
        <references count="2">
          <reference field="0" count="1" selected="0">
            <x v="16"/>
          </reference>
          <reference field="1" count="1">
            <x v="11"/>
          </reference>
        </references>
      </pivotArea>
    </format>
    <format dxfId="63">
      <pivotArea dataOnly="0" labelOnly="1" outline="0" fieldPosition="0">
        <references count="2">
          <reference field="0" count="1" selected="0">
            <x v="17"/>
          </reference>
          <reference field="1" count="1">
            <x v="26"/>
          </reference>
        </references>
      </pivotArea>
    </format>
    <format dxfId="62">
      <pivotArea dataOnly="0" labelOnly="1" outline="0" fieldPosition="0">
        <references count="2">
          <reference field="0" count="1" selected="0">
            <x v="18"/>
          </reference>
          <reference field="1" count="1">
            <x v="31"/>
          </reference>
        </references>
      </pivotArea>
    </format>
    <format dxfId="61">
      <pivotArea dataOnly="0" labelOnly="1" outline="0" fieldPosition="0">
        <references count="2">
          <reference field="0" count="1" selected="0">
            <x v="19"/>
          </reference>
          <reference field="1" count="1">
            <x v="31"/>
          </reference>
        </references>
      </pivotArea>
    </format>
    <format dxfId="60">
      <pivotArea dataOnly="0" labelOnly="1" outline="0" fieldPosition="0">
        <references count="2">
          <reference field="0" count="1" selected="0">
            <x v="20"/>
          </reference>
          <reference field="1" count="1">
            <x v="2"/>
          </reference>
        </references>
      </pivotArea>
    </format>
    <format dxfId="59">
      <pivotArea dataOnly="0" labelOnly="1" outline="0" fieldPosition="0">
        <references count="2">
          <reference field="0" count="1" selected="0">
            <x v="21"/>
          </reference>
          <reference field="1" count="1">
            <x v="30"/>
          </reference>
        </references>
      </pivotArea>
    </format>
    <format dxfId="58">
      <pivotArea dataOnly="0" labelOnly="1" outline="0" fieldPosition="0">
        <references count="2">
          <reference field="0" count="1" selected="0">
            <x v="22"/>
          </reference>
          <reference field="1" count="1">
            <x v="22"/>
          </reference>
        </references>
      </pivotArea>
    </format>
    <format dxfId="57">
      <pivotArea dataOnly="0" labelOnly="1" outline="0" fieldPosition="0">
        <references count="2">
          <reference field="0" count="1" selected="0">
            <x v="23"/>
          </reference>
          <reference field="1" count="1">
            <x v="22"/>
          </reference>
        </references>
      </pivotArea>
    </format>
    <format dxfId="56">
      <pivotArea dataOnly="0" labelOnly="1" outline="0" fieldPosition="0">
        <references count="2">
          <reference field="0" count="1" selected="0">
            <x v="24"/>
          </reference>
          <reference field="1" count="1">
            <x v="22"/>
          </reference>
        </references>
      </pivotArea>
    </format>
    <format dxfId="55">
      <pivotArea dataOnly="0" labelOnly="1" outline="0" fieldPosition="0">
        <references count="2">
          <reference field="0" count="1" selected="0">
            <x v="25"/>
          </reference>
          <reference field="1" count="1">
            <x v="22"/>
          </reference>
        </references>
      </pivotArea>
    </format>
    <format dxfId="54">
      <pivotArea dataOnly="0" labelOnly="1" outline="0" fieldPosition="0">
        <references count="2">
          <reference field="0" count="1" selected="0">
            <x v="26"/>
          </reference>
          <reference field="1" count="1">
            <x v="23"/>
          </reference>
        </references>
      </pivotArea>
    </format>
    <format dxfId="53">
      <pivotArea dataOnly="0" labelOnly="1" outline="0" fieldPosition="0">
        <references count="2">
          <reference field="0" count="1" selected="0">
            <x v="27"/>
          </reference>
          <reference field="1" count="1">
            <x v="5"/>
          </reference>
        </references>
      </pivotArea>
    </format>
    <format dxfId="52">
      <pivotArea dataOnly="0" labelOnly="1" outline="0" fieldPosition="0">
        <references count="2">
          <reference field="0" count="1" selected="0">
            <x v="28"/>
          </reference>
          <reference field="1" count="1">
            <x v="17"/>
          </reference>
        </references>
      </pivotArea>
    </format>
    <format dxfId="51">
      <pivotArea dataOnly="0" labelOnly="1" outline="0" fieldPosition="0">
        <references count="2">
          <reference field="0" count="1" selected="0">
            <x v="29"/>
          </reference>
          <reference field="1" count="1">
            <x v="18"/>
          </reference>
        </references>
      </pivotArea>
    </format>
    <format dxfId="50">
      <pivotArea dataOnly="0" labelOnly="1" outline="0" fieldPosition="0">
        <references count="2">
          <reference field="0" count="1" selected="0">
            <x v="30"/>
          </reference>
          <reference field="1" count="1">
            <x v="7"/>
          </reference>
        </references>
      </pivotArea>
    </format>
    <format dxfId="49">
      <pivotArea dataOnly="0" labelOnly="1" outline="0" fieldPosition="0">
        <references count="2">
          <reference field="0" count="1" selected="0">
            <x v="31"/>
          </reference>
          <reference field="1" count="1">
            <x v="20"/>
          </reference>
        </references>
      </pivotArea>
    </format>
    <format dxfId="48">
      <pivotArea dataOnly="0" labelOnly="1" outline="0" fieldPosition="0">
        <references count="2">
          <reference field="0" count="1" selected="0">
            <x v="32"/>
          </reference>
          <reference field="1" count="1">
            <x v="32"/>
          </reference>
        </references>
      </pivotArea>
    </format>
    <format dxfId="47">
      <pivotArea dataOnly="0" labelOnly="1" outline="0" fieldPosition="0">
        <references count="2">
          <reference field="0" count="1" selected="0">
            <x v="33"/>
          </reference>
          <reference field="1" count="1">
            <x v="21"/>
          </reference>
        </references>
      </pivotArea>
    </format>
    <format dxfId="46">
      <pivotArea dataOnly="0" labelOnly="1" outline="0" fieldPosition="0">
        <references count="2">
          <reference field="0" count="1" selected="0">
            <x v="34"/>
          </reference>
          <reference field="1" count="1">
            <x v="19"/>
          </reference>
        </references>
      </pivotArea>
    </format>
    <format dxfId="45">
      <pivotArea dataOnly="0" labelOnly="1" outline="0" fieldPosition="0">
        <references count="2">
          <reference field="0" count="1" selected="0">
            <x v="35"/>
          </reference>
          <reference field="1" count="1">
            <x v="33"/>
          </reference>
        </references>
      </pivotArea>
    </format>
    <format dxfId="44">
      <pivotArea dataOnly="0" labelOnly="1" outline="0" fieldPosition="0">
        <references count="2">
          <reference field="0" count="1" selected="0">
            <x v="36"/>
          </reference>
          <reference field="1" count="1">
            <x v="14"/>
          </reference>
        </references>
      </pivotArea>
    </format>
    <format dxfId="43">
      <pivotArea dataOnly="0" labelOnly="1" outline="0" fieldPosition="0">
        <references count="2">
          <reference field="0" count="1" selected="0">
            <x v="37"/>
          </reference>
          <reference field="1" count="1">
            <x v="27"/>
          </reference>
        </references>
      </pivotArea>
    </format>
    <format dxfId="42">
      <pivotArea dataOnly="0" labelOnly="1" outline="0" fieldPosition="0">
        <references count="2">
          <reference field="0" count="1" selected="0">
            <x v="38"/>
          </reference>
          <reference field="1" count="1">
            <x v="16"/>
          </reference>
        </references>
      </pivotArea>
    </format>
    <format dxfId="41">
      <pivotArea dataOnly="0" labelOnly="1" outline="0" fieldPosition="0">
        <references count="2">
          <reference field="0" count="1" selected="0">
            <x v="39"/>
          </reference>
          <reference field="1" count="1">
            <x v="6"/>
          </reference>
        </references>
      </pivotArea>
    </format>
    <format dxfId="40">
      <pivotArea dataOnly="0" labelOnly="1" outline="0" fieldPosition="0">
        <references count="2">
          <reference field="0" count="1" selected="0">
            <x v="40"/>
          </reference>
          <reference field="1" count="1">
            <x v="34"/>
          </reference>
        </references>
      </pivotArea>
    </format>
    <format dxfId="39">
      <pivotArea dataOnly="0" labelOnly="1" outline="0" fieldPosition="0">
        <references count="2">
          <reference field="0" count="1" selected="0">
            <x v="41"/>
          </reference>
          <reference field="1" count="1">
            <x v="35"/>
          </reference>
        </references>
      </pivotArea>
    </format>
    <format dxfId="38">
      <pivotArea dataOnly="0" labelOnly="1" outline="0" fieldPosition="0">
        <references count="2">
          <reference field="0" count="1" selected="0">
            <x v="42"/>
          </reference>
          <reference field="1" count="1">
            <x v="36"/>
          </reference>
        </references>
      </pivotArea>
    </format>
    <format dxfId="37">
      <pivotArea dataOnly="0" labelOnly="1" outline="0" fieldPosition="0">
        <references count="2">
          <reference field="0" count="1" selected="0">
            <x v="43"/>
          </reference>
          <reference field="1" count="1">
            <x v="37"/>
          </reference>
        </references>
      </pivotArea>
    </format>
    <format dxfId="36">
      <pivotArea dataOnly="0" labelOnly="1" outline="0" fieldPosition="0">
        <references count="2">
          <reference field="0" count="1" selected="0">
            <x v="44"/>
          </reference>
          <reference field="1" count="1">
            <x v="38"/>
          </reference>
        </references>
      </pivotArea>
    </format>
    <format dxfId="35">
      <pivotArea dataOnly="0" labelOnly="1" outline="0" fieldPosition="0">
        <references count="2">
          <reference field="0" count="1" selected="0">
            <x v="45"/>
          </reference>
          <reference field="1" count="1">
            <x v="39"/>
          </reference>
        </references>
      </pivotArea>
    </format>
    <format dxfId="34">
      <pivotArea dataOnly="0" labelOnly="1" outline="0" fieldPosition="0">
        <references count="2">
          <reference field="0" count="1" selected="0">
            <x v="46"/>
          </reference>
          <reference field="1" count="1">
            <x v="40"/>
          </reference>
        </references>
      </pivotArea>
    </format>
    <format dxfId="33">
      <pivotArea dataOnly="0" labelOnly="1" outline="0" fieldPosition="0">
        <references count="2">
          <reference field="0" count="1" selected="0">
            <x v="47"/>
          </reference>
          <reference field="1" count="1">
            <x v="41"/>
          </reference>
        </references>
      </pivotArea>
    </format>
    <format dxfId="32">
      <pivotArea dataOnly="0" labelOnly="1" outline="0" fieldPosition="0">
        <references count="2">
          <reference field="0" count="1" selected="0">
            <x v="48"/>
          </reference>
          <reference field="1" count="1">
            <x v="42"/>
          </reference>
        </references>
      </pivotArea>
    </format>
    <format dxfId="31">
      <pivotArea dataOnly="0" labelOnly="1" outline="0" fieldPosition="0">
        <references count="2">
          <reference field="0" count="1" selected="0">
            <x v="49"/>
          </reference>
          <reference field="1" count="1">
            <x v="43"/>
          </reference>
        </references>
      </pivotArea>
    </format>
    <format dxfId="30">
      <pivotArea dataOnly="0" labelOnly="1" outline="0" fieldPosition="0">
        <references count="2">
          <reference field="0" count="1" selected="0">
            <x v="50"/>
          </reference>
          <reference field="1" count="1">
            <x v="44"/>
          </reference>
        </references>
      </pivotArea>
    </format>
    <format dxfId="29">
      <pivotArea dataOnly="0" labelOnly="1" outline="0" fieldPosition="0">
        <references count="2">
          <reference field="0" count="1" selected="0">
            <x v="51"/>
          </reference>
          <reference field="1" count="1">
            <x v="45"/>
          </reference>
        </references>
      </pivotArea>
    </format>
    <format dxfId="28">
      <pivotArea dataOnly="0" labelOnly="1" outline="0" fieldPosition="0">
        <references count="2">
          <reference field="0" count="1" selected="0">
            <x v="52"/>
          </reference>
          <reference field="1" count="1">
            <x v="46"/>
          </reference>
        </references>
      </pivotArea>
    </format>
    <format dxfId="27">
      <pivotArea dataOnly="0" labelOnly="1" outline="0" fieldPosition="0">
        <references count="2">
          <reference field="0" count="1" selected="0">
            <x v="53"/>
          </reference>
          <reference field="1" count="1">
            <x v="47"/>
          </reference>
        </references>
      </pivotArea>
    </format>
    <format dxfId="26">
      <pivotArea dataOnly="0" labelOnly="1" outline="0" fieldPosition="0">
        <references count="2">
          <reference field="0" count="1" selected="0">
            <x v="54"/>
          </reference>
          <reference field="1" count="1">
            <x v="48"/>
          </reference>
        </references>
      </pivotArea>
    </format>
    <format dxfId="25">
      <pivotArea dataOnly="0" labelOnly="1" outline="0" fieldPosition="0">
        <references count="2">
          <reference field="0" count="1" selected="0">
            <x v="55"/>
          </reference>
          <reference field="1" count="1">
            <x v="49"/>
          </reference>
        </references>
      </pivotArea>
    </format>
    <format dxfId="24">
      <pivotArea dataOnly="0" labelOnly="1" outline="0" fieldPosition="0">
        <references count="2">
          <reference field="0" count="1" selected="0">
            <x v="56"/>
          </reference>
          <reference field="1" count="1">
            <x v="50"/>
          </reference>
        </references>
      </pivotArea>
    </format>
    <format dxfId="23">
      <pivotArea dataOnly="0" labelOnly="1" outline="0" fieldPosition="0">
        <references count="2">
          <reference field="0" count="1" selected="0">
            <x v="57"/>
          </reference>
          <reference field="1" count="1">
            <x v="51"/>
          </reference>
        </references>
      </pivotArea>
    </format>
    <format dxfId="22">
      <pivotArea dataOnly="0" labelOnly="1" outline="0" fieldPosition="0">
        <references count="2">
          <reference field="0" count="1" selected="0">
            <x v="58"/>
          </reference>
          <reference field="1" count="1">
            <x v="52"/>
          </reference>
        </references>
      </pivotArea>
    </format>
    <format dxfId="21">
      <pivotArea dataOnly="0" labelOnly="1" outline="0" fieldPosition="0">
        <references count="2">
          <reference field="0" count="1" selected="0">
            <x v="59"/>
          </reference>
          <reference field="1" count="1">
            <x v="53"/>
          </reference>
        </references>
      </pivotArea>
    </format>
    <format dxfId="20">
      <pivotArea dataOnly="0" labelOnly="1" outline="0" fieldPosition="0">
        <references count="2">
          <reference field="0" count="1" selected="0">
            <x v="60"/>
          </reference>
          <reference field="1" count="1">
            <x v="54"/>
          </reference>
        </references>
      </pivotArea>
    </format>
    <format dxfId="19">
      <pivotArea dataOnly="0" labelOnly="1" outline="0" fieldPosition="0">
        <references count="2">
          <reference field="0" count="1" selected="0">
            <x v="61"/>
          </reference>
          <reference field="1" count="1">
            <x v="55"/>
          </reference>
        </references>
      </pivotArea>
    </format>
    <format dxfId="18">
      <pivotArea dataOnly="0" labelOnly="1" outline="0" fieldPosition="0">
        <references count="2">
          <reference field="0" count="1" selected="0">
            <x v="62"/>
          </reference>
          <reference field="1" count="1">
            <x v="56"/>
          </reference>
        </references>
      </pivotArea>
    </format>
    <format dxfId="17">
      <pivotArea dataOnly="0" labelOnly="1" outline="0" fieldPosition="0">
        <references count="2">
          <reference field="0" count="1" selected="0">
            <x v="63"/>
          </reference>
          <reference field="1" count="1">
            <x v="57"/>
          </reference>
        </references>
      </pivotArea>
    </format>
    <format dxfId="16">
      <pivotArea dataOnly="0" labelOnly="1" outline="0" fieldPosition="0">
        <references count="2">
          <reference field="0" count="1" selected="0">
            <x v="64"/>
          </reference>
          <reference field="1" count="1">
            <x v="58"/>
          </reference>
        </references>
      </pivotArea>
    </format>
    <format dxfId="15">
      <pivotArea dataOnly="0" labelOnly="1" outline="0" fieldPosition="0">
        <references count="2">
          <reference field="0" count="1" selected="0">
            <x v="65"/>
          </reference>
          <reference field="1" count="1">
            <x v="59"/>
          </reference>
        </references>
      </pivotArea>
    </format>
    <format dxfId="14">
      <pivotArea dataOnly="0" labelOnly="1" outline="0" fieldPosition="0">
        <references count="2">
          <reference field="0" count="1" selected="0">
            <x v="66"/>
          </reference>
          <reference field="1" count="1">
            <x v="59"/>
          </reference>
        </references>
      </pivotArea>
    </format>
    <format dxfId="13">
      <pivotArea dataOnly="0" labelOnly="1" outline="0" fieldPosition="0">
        <references count="2">
          <reference field="0" count="1" selected="0">
            <x v="67"/>
          </reference>
          <reference field="1" count="1">
            <x v="60"/>
          </reference>
        </references>
      </pivotArea>
    </format>
    <format dxfId="12">
      <pivotArea dataOnly="0" labelOnly="1" outline="0" fieldPosition="0">
        <references count="2">
          <reference field="0" count="1" selected="0">
            <x v="68"/>
          </reference>
          <reference field="1" count="1">
            <x v="61"/>
          </reference>
        </references>
      </pivotArea>
    </format>
    <format dxfId="11">
      <pivotArea dataOnly="0" labelOnly="1" outline="0" fieldPosition="0">
        <references count="2">
          <reference field="0" count="1" selected="0">
            <x v="69"/>
          </reference>
          <reference field="1" count="1">
            <x v="62"/>
          </reference>
        </references>
      </pivotArea>
    </format>
    <format dxfId="10">
      <pivotArea dataOnly="0" labelOnly="1" outline="0" fieldPosition="0">
        <references count="2">
          <reference field="0" count="1" selected="0">
            <x v="70"/>
          </reference>
          <reference field="1" count="1">
            <x v="62"/>
          </reference>
        </references>
      </pivotArea>
    </format>
    <format dxfId="9">
      <pivotArea dataOnly="0" labelOnly="1" outline="0" fieldPosition="0">
        <references count="2">
          <reference field="0" count="1" selected="0">
            <x v="71"/>
          </reference>
          <reference field="1" count="1">
            <x v="63"/>
          </reference>
        </references>
      </pivotArea>
    </format>
    <format dxfId="8">
      <pivotArea dataOnly="0" labelOnly="1" outline="0" fieldPosition="0">
        <references count="2">
          <reference field="0" count="1" selected="0">
            <x v="72"/>
          </reference>
          <reference field="1" count="1">
            <x v="64"/>
          </reference>
        </references>
      </pivotArea>
    </format>
    <format dxfId="7">
      <pivotArea dataOnly="0" labelOnly="1" outline="0" fieldPosition="0">
        <references count="2">
          <reference field="0" count="1" selected="0">
            <x v="73"/>
          </reference>
          <reference field="1" count="1">
            <x v="65"/>
          </reference>
        </references>
      </pivotArea>
    </format>
    <format dxfId="6">
      <pivotArea dataOnly="0" labelOnly="1" outline="0" fieldPosition="0">
        <references count="2">
          <reference field="0" count="1" selected="0">
            <x v="74"/>
          </reference>
          <reference field="1" count="1">
            <x v="66"/>
          </reference>
        </references>
      </pivotArea>
    </format>
    <format dxfId="5">
      <pivotArea dataOnly="0" labelOnly="1" outline="0" fieldPosition="0">
        <references count="2">
          <reference field="0" count="1" selected="0">
            <x v="75"/>
          </reference>
          <reference field="1" count="1">
            <x v="67"/>
          </reference>
        </references>
      </pivotArea>
    </format>
    <format dxfId="4">
      <pivotArea dataOnly="0" labelOnly="1" outline="0" fieldPosition="0">
        <references count="2">
          <reference field="0" count="1" selected="0">
            <x v="76"/>
          </reference>
          <reference field="1" count="1">
            <x v="68"/>
          </reference>
        </references>
      </pivotArea>
    </format>
    <format dxfId="3">
      <pivotArea dataOnly="0" labelOnly="1" outline="0" fieldPosition="0">
        <references count="2">
          <reference field="0" count="1" selected="0">
            <x v="77"/>
          </reference>
          <reference field="1" count="1">
            <x v="69"/>
          </reference>
        </references>
      </pivotArea>
    </format>
    <format dxfId="2">
      <pivotArea dataOnly="0" labelOnly="1" outline="0" fieldPosition="0">
        <references count="2">
          <reference field="0" count="1" selected="0">
            <x v="78"/>
          </reference>
          <reference field="1" count="1">
            <x v="70"/>
          </reference>
        </references>
      </pivotArea>
    </format>
    <format dxfId="1">
      <pivotArea dataOnly="0" labelOnly="1" outline="0" fieldPosition="0">
        <references count="2">
          <reference field="0" count="1" selected="0">
            <x v="79"/>
          </reference>
          <reference field="1" count="1">
            <x v="71"/>
          </reference>
        </references>
      </pivotArea>
    </format>
    <format dxfId="0">
      <pivotArea dataOnly="0" labelOnly="1" outline="0" fieldPosition="0">
        <references count="1">
          <reference field="1" count="0"/>
        </references>
      </pivotArea>
    </format>
  </formats>
  <pivotTableStyleInfo name="PivotStyleDark11" showRowHeaders="1" showColHeaders="0"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B1:AA21"/>
  <sheetViews>
    <sheetView zoomScaleNormal="100" workbookViewId="0">
      <selection activeCell="AC21" sqref="AC21"/>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35.7109375" customWidth="1"/>
    <col min="7" max="7" width="97.7109375" hidden="1" customWidth="1"/>
    <col min="8" max="8" width="20.7109375" style="42" hidden="1" customWidth="1"/>
    <col min="9" max="9" width="15.5703125" style="42" hidden="1" customWidth="1"/>
    <col min="10" max="10" width="19" style="42" hidden="1" customWidth="1"/>
    <col min="11" max="11" width="9.140625" hidden="1" customWidth="1"/>
    <col min="12" max="12" width="6.28515625" hidden="1" customWidth="1"/>
    <col min="13" max="13" width="12" hidden="1" customWidth="1"/>
    <col min="14" max="14" width="16.85546875" hidden="1" customWidth="1"/>
    <col min="15" max="15" width="15.28515625" hidden="1" customWidth="1"/>
    <col min="16" max="16" width="18.140625" hidden="1" customWidth="1"/>
    <col min="17" max="17" width="38" hidden="1" customWidth="1"/>
    <col min="18" max="18" width="19.42578125" hidden="1" customWidth="1"/>
    <col min="19" max="19" width="11.85546875" hidden="1" customWidth="1"/>
    <col min="20" max="20" width="6.85546875" hidden="1" customWidth="1"/>
    <col min="21" max="21" width="14.5703125" hidden="1" customWidth="1"/>
    <col min="22" max="22" width="16" hidden="1" customWidth="1"/>
    <col min="23" max="23" width="12.5703125" hidden="1" customWidth="1"/>
    <col min="24" max="27" width="9.140625" hidden="1" customWidth="1"/>
    <col min="28" max="32" width="9.140625" customWidth="1"/>
  </cols>
  <sheetData>
    <row r="1" spans="2:22" ht="15.75" thickBot="1" x14ac:dyDescent="0.3"/>
    <row r="2" spans="2:22" ht="62.25" customHeight="1" thickBot="1" x14ac:dyDescent="0.3">
      <c r="B2" s="75" t="s">
        <v>0</v>
      </c>
      <c r="C2" s="76"/>
      <c r="D2" s="77"/>
    </row>
    <row r="3" spans="2:22" ht="15.75" thickBot="1" x14ac:dyDescent="0.3"/>
    <row r="4" spans="2:22" ht="39" customHeight="1" x14ac:dyDescent="0.25">
      <c r="B4" s="84" t="s">
        <v>1</v>
      </c>
      <c r="C4" s="85"/>
      <c r="D4" s="86"/>
    </row>
    <row r="5" spans="2:22" ht="52.5" customHeight="1" thickBot="1" x14ac:dyDescent="0.3">
      <c r="B5" s="78"/>
      <c r="C5" s="79"/>
      <c r="D5" s="80"/>
    </row>
    <row r="6" spans="2:22" ht="36.75" customHeight="1" thickBot="1" x14ac:dyDescent="0.3">
      <c r="B6" s="78"/>
      <c r="C6" s="79"/>
      <c r="D6" s="80"/>
      <c r="F6" s="59" t="s">
        <v>2</v>
      </c>
      <c r="G6" s="42"/>
    </row>
    <row r="7" spans="2:22" ht="3.75" customHeight="1" thickBot="1" x14ac:dyDescent="0.3">
      <c r="B7" s="71"/>
      <c r="C7" s="72"/>
      <c r="D7" s="73"/>
      <c r="G7" s="42"/>
    </row>
    <row r="8" spans="2:22" ht="46.5" customHeight="1" thickBot="1" x14ac:dyDescent="0.3">
      <c r="B8" s="81"/>
      <c r="C8" s="82"/>
      <c r="D8" s="83"/>
      <c r="F8" s="59" t="s">
        <v>3</v>
      </c>
      <c r="G8" s="42"/>
    </row>
    <row r="10" spans="2:22" s="3" customFormat="1" ht="16.5" thickBot="1" x14ac:dyDescent="0.3">
      <c r="H10" s="41"/>
      <c r="I10" s="41"/>
      <c r="J10" s="41"/>
    </row>
    <row r="11" spans="2:22" s="3" customFormat="1" ht="54.75" customHeight="1" thickBot="1" x14ac:dyDescent="0.3">
      <c r="B11" s="36" t="s">
        <v>4</v>
      </c>
      <c r="C11" s="1" t="s">
        <v>5</v>
      </c>
      <c r="D11" s="2" t="s">
        <v>6</v>
      </c>
      <c r="E11" s="2" t="s">
        <v>7</v>
      </c>
      <c r="F11" s="49" t="s">
        <v>8</v>
      </c>
      <c r="G11" s="6" t="s">
        <v>9</v>
      </c>
      <c r="H11" s="41" t="s">
        <v>10</v>
      </c>
      <c r="I11" s="41" t="s">
        <v>11</v>
      </c>
      <c r="J11" s="41" t="s">
        <v>12</v>
      </c>
      <c r="O11" s="41" t="s">
        <v>13</v>
      </c>
      <c r="P11" s="41" t="s">
        <v>14</v>
      </c>
      <c r="Q11" s="41" t="s">
        <v>15</v>
      </c>
      <c r="R11" s="41" t="s">
        <v>16</v>
      </c>
      <c r="S11" s="41" t="s">
        <v>17</v>
      </c>
      <c r="U11" s="3" t="s">
        <v>18</v>
      </c>
      <c r="V11" s="3" t="s">
        <v>19</v>
      </c>
    </row>
    <row r="12" spans="2:22" s="3" customFormat="1" ht="20.100000000000001" customHeight="1" thickBot="1" x14ac:dyDescent="0.3">
      <c r="B12" s="52">
        <f>IF(OR(C12="Nuova scheda",C12=""),"",T12)</f>
        <v>1</v>
      </c>
      <c r="C12" s="21" t="str">
        <f>'area personale'!A3</f>
        <v>Area acquisizione e progressione del personale</v>
      </c>
      <c r="D12" s="4" t="str">
        <f>'area personale'!F2</f>
        <v>SI</v>
      </c>
      <c r="E12" s="4" t="str">
        <f>IF(D12="SI",IF('area personale'!$B$44="Presenti campi non compilati","Errore","OK"),"-")</f>
        <v>OK</v>
      </c>
      <c r="F12" s="50" t="str">
        <f>IF(D12="SI",IF('area personale'!$A$47&lt;&gt;"","SI","NO"),"-")</f>
        <v>SI</v>
      </c>
      <c r="G12" s="3" t="str">
        <f>IF(OR(C12="Nuova scheda",C12=""),"",M12&amp;" - "&amp;C12)</f>
        <v>01 - Area acquisizione e progressione del personale</v>
      </c>
      <c r="H12" s="45">
        <f>IF(AND(D12="SI",E12="OK"),'area personale'!$B$24,"Processo non sottoposto a mappatura e valutazione del rischio")</f>
        <v>1.3333333333333333</v>
      </c>
      <c r="I12" s="45">
        <f>IF(AND(D12="SI",E12="OK"),'area personale'!$B$40,"")</f>
        <v>1.75</v>
      </c>
      <c r="J12" s="45">
        <f>IF(AND(D12="SI",E12="OK"),'area personale'!$B$44,"")</f>
        <v>2.333333333333333</v>
      </c>
      <c r="L12" s="3">
        <v>1</v>
      </c>
      <c r="M12" s="3" t="str">
        <f>TEXT(L12,"00")</f>
        <v>01</v>
      </c>
      <c r="O12" s="41">
        <f t="shared" ref="O12:O15" si="0">IF(AND(D12="SI",E12="OK"),IF(AND(J12&gt;0,J12&lt;=1),G12,),)</f>
        <v>0</v>
      </c>
      <c r="P12" s="41" t="str">
        <f t="shared" ref="P12:P15" si="1">IF(AND(D12="SI",E12="OK"),IF(AND(J12&gt;1,J12&lt;=4),G12,),)</f>
        <v>01 - Area acquisizione e progressione del personale</v>
      </c>
      <c r="Q12" s="41">
        <f t="shared" ref="Q12:Q15" si="2">IF(AND(D12="SI",E12="OK"),IF(AND(J12&gt;4,J12&lt;=9),G12,),)</f>
        <v>0</v>
      </c>
      <c r="R12" s="41">
        <f t="shared" ref="R12:R15" si="3">IF(AND(D12="SI",E12="OK"),IF(AND(J12&gt;9,J12&lt;=16),G12,),)</f>
        <v>0</v>
      </c>
      <c r="S12" s="41">
        <f t="shared" ref="S12:S15" si="4">IF(AND(D12="SI",E12="OK"),IF(AND(J12&gt;16,J12&lt;=25),G12,),)</f>
        <v>0</v>
      </c>
      <c r="T12" s="3">
        <v>1</v>
      </c>
      <c r="U12" t="str">
        <f>IF(AND(D12="SI",E12="OK",'area personale'!$A$47&lt;&gt;""),M12&amp;" - "&amp;C12,"")</f>
        <v>01 - Area acquisizione e progressione del personale</v>
      </c>
      <c r="V12" s="3" t="str">
        <f>IF(AND(U12&lt;&gt;"",'area personale'!$A$47&lt;&gt;""),'area personale'!$A$47,"")</f>
        <v>Il fattore maggiore di rischio corruttivo è legato all'impatto sull'immagine. Si ritiene pertanto necessario adottare ogni misura possibile affinché le commissioni di concorso si adoperino nella massima trasparenza, pubblicando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dalla Direzione Generale e dal responsabile del servizio a cui  la risorsa è destinata. 
Occorre dichiarare:
- non avere riportato condanne penali definitive o provvedimenti definitivi del Tribunale o condanne o provvedimenti che impediscano, ai sensi delle vigenti disposizioni, la costituzione del rapporto di impiego presso la Pubblica Amministrazione;
- godimento dei diritti civili e politici;
- non essere stati destituiti o dispensati dall’impiego presso una Pubblica Amministrazione e/o presso soggetti privati tenuti al rispetto di normative pubblicistiche per persistente insufficiente rendimento ovvero licenziati a seguito di procedimento disciplinare;
Occorre verificare:
- l'acquisizione dichiarazione assenza di cause di incompatibilità e inconferibilità
- il rispetto degli obblighi previsti codice di comportamento della società
- le motivazioni che possano avere determinato la eventuale ridefinizione dei requisiti per la partecipazione 
- le motivazioni che possano avere generato eventuali revoche del bando
- l’incarico componente della commissione esaminatrice
- l’assenza conflitto di interesse
- il rispetto dei vincoli normativi
- il rispetto dei vincoli di spesa
- la conferibilità dell’incarico di componente commissione
- l’adeguatezza dei criteri di accesso
- i requisiti professionali
- il rispetto obblighi di trasparenza</v>
      </c>
    </row>
    <row r="13" spans="2:22" s="3" customFormat="1" ht="20.100000000000001" customHeight="1" thickBot="1" x14ac:dyDescent="0.3">
      <c r="B13" s="52">
        <f t="shared" ref="B13:B15" si="5">IF(OR(C13="Nuova scheda",C13=""),"",T13)</f>
        <v>2</v>
      </c>
      <c r="C13" s="21" t="str">
        <f>'Area incarichi e nomine'!A3</f>
        <v>Area incarichi e nomine</v>
      </c>
      <c r="D13" s="4" t="str">
        <f>'Area incarichi e nomine'!F2</f>
        <v>SI</v>
      </c>
      <c r="E13" s="4" t="str">
        <f>IF(D13="SI",IF('Area incarichi e nomine'!$B$44="Presenti campi non compilati","Errore","OK"),"-")</f>
        <v>OK</v>
      </c>
      <c r="F13" s="50" t="str">
        <f>IF(D13="SI",IF('Area incarichi e nomine'!$A$47&lt;&gt;"","SI","NO"),"-")</f>
        <v>SI</v>
      </c>
      <c r="G13" s="3" t="str">
        <f t="shared" ref="G13:G15" si="6">IF(OR(C13="Nuova scheda",C13=""),"",M13&amp;" - "&amp;C13)</f>
        <v>02 - Area incarichi e nomine</v>
      </c>
      <c r="H13" s="45">
        <f>IF(AND(D13="SI",E13="OK"),'Area incarichi e nomine'!$B$24,"Processo non sottoposto a mappatura e valutazione del rischio")</f>
        <v>2.5</v>
      </c>
      <c r="I13" s="45">
        <f>IF(AND(D13="SI",E13="OK"),'Area incarichi e nomine'!$B$40,"")</f>
        <v>1.75</v>
      </c>
      <c r="J13" s="45">
        <f>IF(AND(D13="SI",E13="OK"),'Area incarichi e nomine'!$B$44,"")</f>
        <v>4.375</v>
      </c>
      <c r="L13" s="3">
        <v>2</v>
      </c>
      <c r="M13" s="3" t="str">
        <f t="shared" ref="M13:M15" si="7">IF(L13&lt;&gt;0,TEXT(L13,"00"),"")</f>
        <v>02</v>
      </c>
      <c r="O13" s="41">
        <f t="shared" si="0"/>
        <v>0</v>
      </c>
      <c r="P13" s="41">
        <f t="shared" si="1"/>
        <v>0</v>
      </c>
      <c r="Q13" s="41" t="str">
        <f t="shared" si="2"/>
        <v>02 - Area incarichi e nomine</v>
      </c>
      <c r="R13" s="41">
        <f t="shared" si="3"/>
        <v>0</v>
      </c>
      <c r="S13" s="41">
        <f t="shared" si="4"/>
        <v>0</v>
      </c>
      <c r="T13" s="3">
        <v>2</v>
      </c>
      <c r="U13" t="str">
        <f>IF(AND(D13="SI",E13="OK",'Area incarichi e nomine'!$A$47&lt;&gt;""),M13&amp;" - "&amp;C13,"")</f>
        <v>02 - Area incarichi e nomine</v>
      </c>
      <c r="V13" s="3" t="str">
        <f>IF(AND(U13&lt;&gt;"",'Area incarichi e nomine'!$A$47&lt;&gt;""),'Area incarichi e nomine'!$A$47,"")</f>
        <v xml:space="preserve">Questo processo non presenta pericolosità corruttiva in relazione alle valutazioni di merito che, in via preliminare, hanno determinato l'esigenza di ricorrere a figure esterne all'amministrazione e all'ammontare del corrispettivo, comunque denominato. Pertanto, occorre verificare:                      
-l'attribuzione incarico rispettando i regolamenti interni
-il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v>
      </c>
    </row>
    <row r="14" spans="2:22" s="3" customFormat="1" ht="20.100000000000001" customHeight="1" thickBot="1" x14ac:dyDescent="0.3">
      <c r="B14" s="52">
        <f t="shared" si="5"/>
        <v>3</v>
      </c>
      <c r="C14" s="21" t="str">
        <f>'Area affidamenti'!A3</f>
        <v>Area affidamento di lavori, servizi e forniture</v>
      </c>
      <c r="D14" s="4" t="str">
        <f>'Area affidamenti'!F2</f>
        <v>SI</v>
      </c>
      <c r="E14" s="4" t="str">
        <f>IF(D14="SI",IF('Area affidamenti'!$B$44="Presenti campi non compilati","Errore","OK"),"-")</f>
        <v>OK</v>
      </c>
      <c r="F14" s="50" t="str">
        <f>IF(D14="SI",IF('Area affidamenti'!$A$47&lt;&gt;"","SI","NO"),"-")</f>
        <v>SI</v>
      </c>
      <c r="G14" s="3" t="str">
        <f t="shared" si="6"/>
        <v>03 - Area affidamento di lavori, servizi e forniture</v>
      </c>
      <c r="H14" s="45">
        <f>IF(AND(D14="SI",E14="OK"),'Area affidamenti'!$B$24,"Processo non sottoposto a mappatura e valutazione del rischio")</f>
        <v>2.3333333333333335</v>
      </c>
      <c r="I14" s="45">
        <f>IF(AND(D14="SI",E14="OK"),'Area affidamenti'!$B$40,"")</f>
        <v>1.25</v>
      </c>
      <c r="J14" s="45">
        <f>IF(AND(D14="SI",E14="OK"),'Area affidamenti'!$B$44,"")</f>
        <v>2.916666666666667</v>
      </c>
      <c r="L14" s="3">
        <v>3</v>
      </c>
      <c r="M14" s="3" t="str">
        <f t="shared" si="7"/>
        <v>03</v>
      </c>
      <c r="O14" s="41">
        <f t="shared" si="0"/>
        <v>0</v>
      </c>
      <c r="P14" s="41" t="str">
        <f t="shared" si="1"/>
        <v>03 - Area affidamento di lavori, servizi e forniture</v>
      </c>
      <c r="Q14" s="41">
        <f t="shared" si="2"/>
        <v>0</v>
      </c>
      <c r="R14" s="41">
        <f t="shared" si="3"/>
        <v>0</v>
      </c>
      <c r="S14" s="41">
        <f t="shared" si="4"/>
        <v>0</v>
      </c>
      <c r="T14" s="3">
        <v>3</v>
      </c>
      <c r="U14" t="str">
        <f>IF(AND(D14="SI",E14="OK",'Area affidamenti'!$A$47&lt;&gt;""),M14&amp;" - "&amp;C14,"")</f>
        <v>03 - Area affidamento di lavori, servizi e forniture</v>
      </c>
      <c r="V14" s="3" t="str">
        <f>IF(AND(U14&lt;&gt;"",'Area affidamenti'!$A$47&lt;&gt;""),'Area affidamenti'!$A$47,"")</f>
        <v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v>
      </c>
    </row>
    <row r="15" spans="2:22" s="3" customFormat="1" ht="20.100000000000001" customHeight="1" thickBot="1" x14ac:dyDescent="0.3">
      <c r="B15" s="52">
        <f t="shared" si="5"/>
        <v>4</v>
      </c>
      <c r="C15" s="21" t="str">
        <f>'Area finanza'!A3</f>
        <v xml:space="preserve">Area economico finanziaria, gestione delle entrate, delle spese e del patrimonio </v>
      </c>
      <c r="D15" s="4" t="str">
        <f>'Area finanza'!F2</f>
        <v>SI</v>
      </c>
      <c r="E15" s="4" t="str">
        <f>IF(D15="SI",IF('Area finanza'!$B$44="Presenti campi non compilati","Errore","OK"),"-")</f>
        <v>OK</v>
      </c>
      <c r="F15" s="50" t="str">
        <f>IF(D15="SI",IF('Area finanza'!$A$47&lt;&gt;"","SI","NO"),"-")</f>
        <v>SI</v>
      </c>
      <c r="G15" s="3" t="str">
        <f t="shared" si="6"/>
        <v xml:space="preserve">04 - Area economico finanziaria, gestione delle entrate, delle spese e del patrimonio </v>
      </c>
      <c r="H15" s="45">
        <f>IF(AND(D15="SI",E15="OK"),'Area finanza'!$B$24,"Processo non sottoposto a mappatura e valutazione del rischio")</f>
        <v>3.5</v>
      </c>
      <c r="I15" s="45">
        <f>IF(AND(D15="SI",E15="OK"),'Area finanza'!$B$40,"")</f>
        <v>1.25</v>
      </c>
      <c r="J15" s="45">
        <f>IF(AND(D15="SI",E15="OK"),'Area finanza'!$B$44,"")</f>
        <v>4.375</v>
      </c>
      <c r="L15" s="3">
        <v>4</v>
      </c>
      <c r="M15" s="3" t="str">
        <f t="shared" si="7"/>
        <v>04</v>
      </c>
      <c r="O15" s="41">
        <f t="shared" si="0"/>
        <v>0</v>
      </c>
      <c r="P15" s="41">
        <f t="shared" si="1"/>
        <v>0</v>
      </c>
      <c r="Q15" s="41" t="str">
        <f t="shared" si="2"/>
        <v xml:space="preserve">04 - Area economico finanziaria, gestione delle entrate, delle spese e del patrimonio </v>
      </c>
      <c r="R15" s="41">
        <f t="shared" si="3"/>
        <v>0</v>
      </c>
      <c r="S15" s="41">
        <f t="shared" si="4"/>
        <v>0</v>
      </c>
      <c r="T15" s="3">
        <v>4</v>
      </c>
      <c r="U15" t="str">
        <f>IF(AND(D15="SI",E15="OK",'Area finanza'!$A$47&lt;&gt;""),M15&amp;" - "&amp;C15,"")</f>
        <v xml:space="preserve">04 - Area economico finanziaria, gestione delle entrate, delle spese e del patrimonio </v>
      </c>
      <c r="V15" s="3" t="str">
        <f>IF(AND(U15&lt;&gt;"",'Area finanza'!$A$47&lt;&gt;""),'Area finanza'!$A$47,"")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16" spans="2:22" x14ac:dyDescent="0.25">
      <c r="H16" s="43"/>
      <c r="I16" s="43"/>
      <c r="J16" s="43"/>
    </row>
    <row r="17" spans="8:10" x14ac:dyDescent="0.25">
      <c r="H17" s="43"/>
      <c r="I17" s="43"/>
      <c r="J17" s="43"/>
    </row>
    <row r="18" spans="8:10" x14ac:dyDescent="0.25">
      <c r="H18" s="43"/>
      <c r="I18" s="43"/>
      <c r="J18" s="43"/>
    </row>
    <row r="19" spans="8:10" x14ac:dyDescent="0.25">
      <c r="H19" s="43"/>
      <c r="I19" s="43"/>
      <c r="J19" s="43"/>
    </row>
    <row r="20" spans="8:10" x14ac:dyDescent="0.25">
      <c r="H20" s="43"/>
      <c r="I20" s="43"/>
      <c r="J20" s="43"/>
    </row>
    <row r="21" spans="8:10" x14ac:dyDescent="0.25">
      <c r="H21" s="43"/>
      <c r="I21" s="43"/>
      <c r="J21" s="43"/>
    </row>
  </sheetData>
  <sheetProtection selectLockedCells="1" selectUnlockedCells="1"/>
  <mergeCells count="5">
    <mergeCell ref="B2:D2"/>
    <mergeCell ref="B5:D5"/>
    <mergeCell ref="B6:D6"/>
    <mergeCell ref="B8:D8"/>
    <mergeCell ref="B4:D4"/>
  </mergeCells>
  <hyperlinks>
    <hyperlink ref="C12" location="'1'!A1" display="Concorso per l'assunzione di personale " xr:uid="{00000000-0004-0000-0000-000000000000}"/>
    <hyperlink ref="C13" location="'3'!A1" display="Selezione per l'affidamento di un incarico professionale " xr:uid="{00000000-0004-0000-0000-000002000000}"/>
    <hyperlink ref="C14" location="'4'!A1" display="Affidamento mediante procedura aperta (o ristretta) di lavori, servizi, forniture" xr:uid="{00000000-0004-0000-0000-000003000000}"/>
    <hyperlink ref="C15" location="'14'!A1" display="Gestione ordinaria delle spese di bilancio " xr:uid="{00000000-0004-0000-0000-00000D000000}"/>
    <hyperlink ref="F6" location="'Prospetto Finale'!A1" display="Vai al prospetto finale" xr:uid="{00000000-0004-0000-0000-000031000000}"/>
    <hyperlink ref="F8" location="'Misure riduzione del rischio'!A1" display="Vai alle Misure riduzione rischio" xr:uid="{00000000-0004-0000-0000-000032000000}"/>
  </hyperlinks>
  <pageMargins left="0.70866141732283472" right="0.70866141732283472" top="0.74803149606299213" bottom="0.74803149606299213"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65811-BE51-4930-A2EC-A3CA9F9169EA}">
  <dimension ref="A1:H68"/>
  <sheetViews>
    <sheetView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20</v>
      </c>
      <c r="B2" s="18" t="str">
        <f>IF(F2="SI",'[1]Indice Schede'!B60,"non utilizzata")</f>
        <v>non utilizzata</v>
      </c>
      <c r="D2" s="96" t="s">
        <v>21</v>
      </c>
      <c r="E2" s="97"/>
      <c r="F2" s="57" t="s">
        <v>22</v>
      </c>
      <c r="H2" t="s">
        <v>23</v>
      </c>
    </row>
    <row r="3" spans="1:8" ht="45" customHeight="1" thickBot="1" x14ac:dyDescent="0.3">
      <c r="A3" s="98" t="s">
        <v>24</v>
      </c>
      <c r="B3" s="99"/>
      <c r="H3" t="s">
        <v>22</v>
      </c>
    </row>
    <row r="4" spans="1:8" ht="31.5" customHeight="1" thickBot="1" x14ac:dyDescent="0.3">
      <c r="A4" s="87" t="s">
        <v>25</v>
      </c>
      <c r="B4" s="95"/>
      <c r="D4" s="100" t="s">
        <v>26</v>
      </c>
      <c r="E4" s="101"/>
      <c r="F4" s="102"/>
    </row>
    <row r="5" spans="1:8" ht="15.75" thickBot="1" x14ac:dyDescent="0.3">
      <c r="A5" s="16" t="s">
        <v>27</v>
      </c>
      <c r="B5" s="17" t="s">
        <v>28</v>
      </c>
      <c r="G5" s="9" t="s">
        <v>29</v>
      </c>
      <c r="H5" t="s">
        <v>30</v>
      </c>
    </row>
    <row r="6" spans="1:8" ht="30" customHeight="1" thickBot="1" x14ac:dyDescent="0.3">
      <c r="A6" s="91" t="s">
        <v>31</v>
      </c>
      <c r="B6" s="92"/>
      <c r="G6" s="10" t="s">
        <v>32</v>
      </c>
      <c r="H6">
        <v>1</v>
      </c>
    </row>
    <row r="7" spans="1:8" ht="30" customHeight="1" thickBot="1" x14ac:dyDescent="0.3">
      <c r="A7" s="24" t="s">
        <v>33</v>
      </c>
      <c r="B7" s="55" t="s">
        <v>29</v>
      </c>
      <c r="G7" s="8" t="s">
        <v>34</v>
      </c>
      <c r="H7">
        <v>2</v>
      </c>
    </row>
    <row r="8" spans="1:8" ht="30" customHeight="1" thickBot="1" x14ac:dyDescent="0.3">
      <c r="A8" s="23" t="s">
        <v>35</v>
      </c>
      <c r="B8" s="22" t="str">
        <f>VLOOKUP(B7,G5:H10,2,FALSE)</f>
        <v>-</v>
      </c>
      <c r="G8" s="7" t="s">
        <v>36</v>
      </c>
      <c r="H8">
        <v>3</v>
      </c>
    </row>
    <row r="9" spans="1:8" ht="30" customHeight="1" thickBot="1" x14ac:dyDescent="0.3">
      <c r="A9" s="91" t="s">
        <v>37</v>
      </c>
      <c r="B9" s="92"/>
      <c r="G9" s="7" t="s">
        <v>38</v>
      </c>
      <c r="H9">
        <v>4</v>
      </c>
    </row>
    <row r="10" spans="1:8" ht="30" customHeight="1" thickBot="1" x14ac:dyDescent="0.3">
      <c r="A10" s="25" t="s">
        <v>39</v>
      </c>
      <c r="B10" s="56" t="s">
        <v>29</v>
      </c>
      <c r="G10" s="7" t="s">
        <v>40</v>
      </c>
      <c r="H10">
        <v>5</v>
      </c>
    </row>
    <row r="11" spans="1:8" ht="30" customHeight="1" thickBot="1" x14ac:dyDescent="0.3">
      <c r="A11" s="26" t="s">
        <v>35</v>
      </c>
      <c r="B11" s="22" t="str">
        <f>VLOOKUP(B10,G13:H15,2,FALSE)</f>
        <v>-</v>
      </c>
    </row>
    <row r="12" spans="1:8" ht="30" customHeight="1" x14ac:dyDescent="0.25">
      <c r="A12" s="91" t="s">
        <v>41</v>
      </c>
      <c r="B12" s="92"/>
      <c r="G12" s="12"/>
    </row>
    <row r="13" spans="1:8" ht="30" customHeight="1" thickBot="1" x14ac:dyDescent="0.3">
      <c r="A13" s="27" t="s">
        <v>42</v>
      </c>
      <c r="B13" s="56" t="s">
        <v>29</v>
      </c>
      <c r="G13" s="7" t="s">
        <v>29</v>
      </c>
      <c r="H13" t="s">
        <v>30</v>
      </c>
    </row>
    <row r="14" spans="1:8" ht="30" customHeight="1" thickBot="1" x14ac:dyDescent="0.3">
      <c r="A14" s="26" t="s">
        <v>35</v>
      </c>
      <c r="B14" s="22" t="str">
        <f>VLOOKUP(B13,G17:H20,2,FALSE)</f>
        <v>-</v>
      </c>
      <c r="G14" s="7" t="s">
        <v>43</v>
      </c>
      <c r="H14">
        <v>2</v>
      </c>
    </row>
    <row r="15" spans="1:8" ht="30" customHeight="1" thickBot="1" x14ac:dyDescent="0.3">
      <c r="A15" s="91" t="s">
        <v>44</v>
      </c>
      <c r="B15" s="92"/>
      <c r="G15" s="7" t="s">
        <v>45</v>
      </c>
      <c r="H15">
        <v>5</v>
      </c>
    </row>
    <row r="16" spans="1:8" ht="39" customHeight="1" x14ac:dyDescent="0.25">
      <c r="A16" s="28" t="s">
        <v>46</v>
      </c>
      <c r="B16" s="55" t="s">
        <v>29</v>
      </c>
    </row>
    <row r="17" spans="1:8" ht="30" customHeight="1" thickBot="1" x14ac:dyDescent="0.3">
      <c r="A17" s="15" t="s">
        <v>35</v>
      </c>
      <c r="B17" s="30" t="str">
        <f>VLOOKUP(B16,G22:H25,2,FALSE)</f>
        <v>-</v>
      </c>
      <c r="G17" s="7" t="s">
        <v>29</v>
      </c>
      <c r="H17" t="s">
        <v>30</v>
      </c>
    </row>
    <row r="18" spans="1:8" ht="30" customHeight="1" thickBot="1" x14ac:dyDescent="0.3">
      <c r="A18" s="91" t="s">
        <v>47</v>
      </c>
      <c r="B18" s="92"/>
      <c r="G18" s="11" t="s">
        <v>48</v>
      </c>
      <c r="H18">
        <v>1</v>
      </c>
    </row>
    <row r="19" spans="1:8" ht="30" customHeight="1" thickBot="1" x14ac:dyDescent="0.3">
      <c r="A19" s="29" t="s">
        <v>49</v>
      </c>
      <c r="B19" s="55" t="s">
        <v>29</v>
      </c>
      <c r="G19" s="11" t="s">
        <v>50</v>
      </c>
      <c r="H19">
        <v>3</v>
      </c>
    </row>
    <row r="20" spans="1:8" ht="30" customHeight="1" thickBot="1" x14ac:dyDescent="0.3">
      <c r="A20" s="15" t="s">
        <v>35</v>
      </c>
      <c r="B20" s="30" t="str">
        <f>VLOOKUP(B19,G27:H29,2,FALSE)</f>
        <v>-</v>
      </c>
      <c r="G20" s="11" t="s">
        <v>51</v>
      </c>
      <c r="H20">
        <v>5</v>
      </c>
    </row>
    <row r="21" spans="1:8" ht="30" customHeight="1" x14ac:dyDescent="0.25">
      <c r="A21" s="91" t="s">
        <v>52</v>
      </c>
      <c r="B21" s="92"/>
    </row>
    <row r="22" spans="1:8" ht="30" customHeight="1" thickBot="1" x14ac:dyDescent="0.3">
      <c r="A22" s="29" t="s">
        <v>53</v>
      </c>
      <c r="B22" s="55" t="s">
        <v>29</v>
      </c>
      <c r="G22" s="7" t="s">
        <v>29</v>
      </c>
      <c r="H22" t="s">
        <v>30</v>
      </c>
    </row>
    <row r="23" spans="1:8" ht="30" customHeight="1" thickBot="1" x14ac:dyDescent="0.3">
      <c r="A23" s="15" t="s">
        <v>35</v>
      </c>
      <c r="B23" s="30" t="str">
        <f>VLOOKUP(B22,G31:H36,2,FALSE)</f>
        <v>-</v>
      </c>
      <c r="G23" s="11" t="s">
        <v>54</v>
      </c>
      <c r="H23">
        <v>1</v>
      </c>
    </row>
    <row r="24" spans="1:8" ht="30" customHeight="1" thickBot="1" x14ac:dyDescent="0.3">
      <c r="A24" s="19" t="s">
        <v>55</v>
      </c>
      <c r="B24" s="31" t="str">
        <f>IFERROR((B8+B11+B14+B17+B20+B23)/6,"-")</f>
        <v>-</v>
      </c>
      <c r="G24" s="13" t="s">
        <v>56</v>
      </c>
      <c r="H24">
        <v>3</v>
      </c>
    </row>
    <row r="25" spans="1:8" ht="30" customHeight="1" thickBot="1" x14ac:dyDescent="0.3">
      <c r="A25" s="93" t="s">
        <v>57</v>
      </c>
      <c r="B25" s="94"/>
      <c r="G25" s="11" t="s">
        <v>58</v>
      </c>
      <c r="H25">
        <v>5</v>
      </c>
    </row>
    <row r="26" spans="1:8" ht="9.75" customHeight="1" thickBot="1" x14ac:dyDescent="0.3"/>
    <row r="27" spans="1:8" ht="30" customHeight="1" thickBot="1" x14ac:dyDescent="0.3">
      <c r="A27" s="87" t="s">
        <v>59</v>
      </c>
      <c r="B27" s="95"/>
      <c r="G27" s="7" t="s">
        <v>29</v>
      </c>
      <c r="H27" t="s">
        <v>30</v>
      </c>
    </row>
    <row r="28" spans="1:8" ht="30" customHeight="1" thickBot="1" x14ac:dyDescent="0.3">
      <c r="A28" s="91" t="s">
        <v>60</v>
      </c>
      <c r="B28" s="92"/>
      <c r="G28" s="11" t="s">
        <v>61</v>
      </c>
      <c r="H28">
        <v>1</v>
      </c>
    </row>
    <row r="29" spans="1:8" ht="66.75" customHeight="1" thickBot="1" x14ac:dyDescent="0.3">
      <c r="A29" s="29" t="s">
        <v>62</v>
      </c>
      <c r="B29" s="55" t="s">
        <v>29</v>
      </c>
      <c r="G29" s="11" t="s">
        <v>63</v>
      </c>
      <c r="H29">
        <v>5</v>
      </c>
    </row>
    <row r="30" spans="1:8" ht="30" customHeight="1" thickBot="1" x14ac:dyDescent="0.3">
      <c r="A30" s="15" t="s">
        <v>35</v>
      </c>
      <c r="B30" s="30" t="str">
        <f>VLOOKUP(B29,G38:H43,2,FALSE)</f>
        <v>-</v>
      </c>
    </row>
    <row r="31" spans="1:8" ht="30" customHeight="1" thickBot="1" x14ac:dyDescent="0.3">
      <c r="A31" s="91" t="s">
        <v>64</v>
      </c>
      <c r="B31" s="92"/>
      <c r="G31" s="7" t="s">
        <v>29</v>
      </c>
      <c r="H31" t="s">
        <v>30</v>
      </c>
    </row>
    <row r="32" spans="1:8" ht="42" customHeight="1" thickBot="1" x14ac:dyDescent="0.3">
      <c r="A32" s="29" t="s">
        <v>65</v>
      </c>
      <c r="B32" s="55" t="s">
        <v>29</v>
      </c>
      <c r="G32" s="11" t="s">
        <v>66</v>
      </c>
      <c r="H32">
        <v>1</v>
      </c>
    </row>
    <row r="33" spans="1:8" ht="43.5" customHeight="1" thickBot="1" x14ac:dyDescent="0.3">
      <c r="A33" s="15" t="s">
        <v>35</v>
      </c>
      <c r="B33" s="30" t="str">
        <f>VLOOKUP(B32,G27:H29,2,FALSE)</f>
        <v>-</v>
      </c>
      <c r="G33" s="11" t="s">
        <v>67</v>
      </c>
      <c r="H33">
        <v>2</v>
      </c>
    </row>
    <row r="34" spans="1:8" ht="30" customHeight="1" thickBot="1" x14ac:dyDescent="0.3">
      <c r="A34" s="91" t="s">
        <v>68</v>
      </c>
      <c r="B34" s="92"/>
      <c r="G34" s="11" t="s">
        <v>69</v>
      </c>
      <c r="H34">
        <v>3</v>
      </c>
    </row>
    <row r="35" spans="1:8" ht="30" customHeight="1" thickBot="1" x14ac:dyDescent="0.3">
      <c r="A35" s="29" t="s">
        <v>70</v>
      </c>
      <c r="B35" s="55" t="s">
        <v>29</v>
      </c>
      <c r="G35" s="11" t="s">
        <v>71</v>
      </c>
      <c r="H35">
        <v>4</v>
      </c>
    </row>
    <row r="36" spans="1:8" ht="30" customHeight="1" thickBot="1" x14ac:dyDescent="0.3">
      <c r="A36" s="15" t="s">
        <v>35</v>
      </c>
      <c r="B36" s="30" t="str">
        <f>VLOOKUP(B35,G48:H54,2,FALSE)</f>
        <v>-</v>
      </c>
      <c r="G36" s="11" t="s">
        <v>72</v>
      </c>
      <c r="H36">
        <v>5</v>
      </c>
    </row>
    <row r="37" spans="1:8" ht="30" customHeight="1" x14ac:dyDescent="0.25">
      <c r="A37" s="91" t="s">
        <v>73</v>
      </c>
      <c r="B37" s="92"/>
    </row>
    <row r="38" spans="1:8" ht="30" customHeight="1" thickBot="1" x14ac:dyDescent="0.3">
      <c r="A38" s="29" t="s">
        <v>74</v>
      </c>
      <c r="B38" s="55" t="s">
        <v>29</v>
      </c>
      <c r="G38" s="7" t="s">
        <v>29</v>
      </c>
      <c r="H38" t="s">
        <v>30</v>
      </c>
    </row>
    <row r="39" spans="1:8" ht="30" customHeight="1" thickBot="1" x14ac:dyDescent="0.3">
      <c r="A39" s="15" t="s">
        <v>35</v>
      </c>
      <c r="B39" s="30" t="str">
        <f>VLOOKUP(B38,G56:H61,2,FALSE)</f>
        <v>-</v>
      </c>
      <c r="G39" s="7" t="s">
        <v>75</v>
      </c>
      <c r="H39">
        <v>1</v>
      </c>
    </row>
    <row r="40" spans="1:8" ht="30" customHeight="1" thickBot="1" x14ac:dyDescent="0.3">
      <c r="A40" s="32" t="s">
        <v>76</v>
      </c>
      <c r="B40" s="31" t="str">
        <f>IFERROR((B30+B33+B36+B39)/4,"-")</f>
        <v>-</v>
      </c>
      <c r="G40" s="7" t="s">
        <v>77</v>
      </c>
      <c r="H40">
        <v>2</v>
      </c>
    </row>
    <row r="41" spans="1:8" ht="30" customHeight="1" thickBot="1" x14ac:dyDescent="0.3">
      <c r="A41" s="93" t="s">
        <v>78</v>
      </c>
      <c r="B41" s="94"/>
      <c r="G41" s="7" t="s">
        <v>79</v>
      </c>
      <c r="H41">
        <v>3</v>
      </c>
    </row>
    <row r="42" spans="1:8" ht="30" customHeight="1" thickBot="1" x14ac:dyDescent="0.3">
      <c r="A42" s="20"/>
      <c r="B42" s="20"/>
      <c r="G42" s="7" t="s">
        <v>80</v>
      </c>
      <c r="H42">
        <v>4</v>
      </c>
    </row>
    <row r="43" spans="1:8" ht="30" customHeight="1" thickBot="1" x14ac:dyDescent="0.3">
      <c r="A43" s="87" t="s">
        <v>81</v>
      </c>
      <c r="B43" s="88"/>
      <c r="G43" s="7" t="s">
        <v>82</v>
      </c>
      <c r="H43">
        <v>5</v>
      </c>
    </row>
    <row r="44" spans="1:8" ht="30" customHeight="1" thickBot="1" x14ac:dyDescent="0.3">
      <c r="A44" s="33" t="s">
        <v>83</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87" t="s">
        <v>84</v>
      </c>
      <c r="B46" s="88"/>
    </row>
    <row r="47" spans="1:8" ht="30" customHeight="1" thickBot="1" x14ac:dyDescent="0.3">
      <c r="A47" s="89"/>
      <c r="B47" s="90"/>
    </row>
    <row r="48" spans="1:8" ht="12.75" customHeight="1" thickBot="1" x14ac:dyDescent="0.3">
      <c r="G48" s="7" t="s">
        <v>29</v>
      </c>
      <c r="H48" t="s">
        <v>30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29</v>
      </c>
      <c r="H56" t="s">
        <v>30</v>
      </c>
    </row>
    <row r="57" spans="7:8" ht="30" customHeight="1" thickBot="1" x14ac:dyDescent="0.3">
      <c r="G57" s="7" t="s">
        <v>91</v>
      </c>
      <c r="H57">
        <v>1</v>
      </c>
    </row>
    <row r="58" spans="7:8" ht="30" customHeight="1" thickBot="1" x14ac:dyDescent="0.3">
      <c r="G58" s="7" t="s">
        <v>92</v>
      </c>
      <c r="H58">
        <v>2</v>
      </c>
    </row>
    <row r="59" spans="7:8" ht="30" customHeight="1" thickBot="1" x14ac:dyDescent="0.3">
      <c r="G59" s="7" t="s">
        <v>93</v>
      </c>
      <c r="H59">
        <v>3</v>
      </c>
    </row>
    <row r="60" spans="7:8" ht="30" customHeight="1" thickBot="1" x14ac:dyDescent="0.3">
      <c r="G60" s="7" t="s">
        <v>94</v>
      </c>
      <c r="H60">
        <v>4</v>
      </c>
    </row>
    <row r="61" spans="7:8" ht="30" customHeight="1" thickBot="1" x14ac:dyDescent="0.3">
      <c r="G61" s="7" t="s">
        <v>95</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76E595F2-BBB2-48A3-A490-41FE01884CCE}">
      <formula1>$G$56:$G$61</formula1>
    </dataValidation>
    <dataValidation type="list" allowBlank="1" showInputMessage="1" showErrorMessage="1" promptTitle="Impatto" prompt="Selezionare una delle possibili opzioni dal menu a tendina" sqref="B35" xr:uid="{E564B179-3BFE-48AD-919A-209AE04572AD}">
      <formula1>$G$48:$G$54</formula1>
    </dataValidation>
    <dataValidation type="list" allowBlank="1" showInputMessage="1" showErrorMessage="1" promptTitle="Impatto" prompt="Selezionare una delle possibili opzioni dal menu a tendina" sqref="B32" xr:uid="{39FDCF1F-8B03-4961-BB93-AED436BCFBF4}">
      <formula1>$G$27:$G$29</formula1>
    </dataValidation>
    <dataValidation type="list" allowBlank="1" showInputMessage="1" showErrorMessage="1" promptTitle="Impatto" prompt="Selezionare una delle possibili opzioni dal menu a tendina" sqref="B29" xr:uid="{B7EEDCB5-A15C-4932-8579-64C82B281403}">
      <formula1>$G$38:$G$43</formula1>
    </dataValidation>
    <dataValidation type="list" allowBlank="1" showInputMessage="1" showErrorMessage="1" promptTitle="Seleziona" prompt="Selezionare una delle possibili opzioni dal menu a tendina" sqref="F2" xr:uid="{CFF9B2F1-05DB-4CF5-AB46-5F3D08E433A2}">
      <formula1>$H$2:$H$3</formula1>
    </dataValidation>
    <dataValidation type="list" allowBlank="1" showInputMessage="1" showErrorMessage="1" promptTitle="Criterio" prompt="Selezionare una delle possibili opzioni dal menu a tendina" sqref="B22" xr:uid="{6711B470-4681-4977-AB73-1626F3774A44}">
      <formula1>$G$31:$G$36</formula1>
    </dataValidation>
    <dataValidation type="list" allowBlank="1" showInputMessage="1" showErrorMessage="1" promptTitle="Criterio" prompt="Selezionare una delle possibili opzioni dal menu a tendina" sqref="B19" xr:uid="{3DD81610-7316-4F20-B2A8-46FDDA38B31F}">
      <formula1>$G$27:$G$29</formula1>
    </dataValidation>
    <dataValidation type="list" allowBlank="1" showInputMessage="1" showErrorMessage="1" promptTitle="Criterio" prompt="Selezionare una delle possibili opzioni dal menu a tendina" sqref="B16" xr:uid="{50974BD7-6CDA-4101-958E-D63FCD03A348}">
      <formula1>$G$22:$G$25</formula1>
    </dataValidation>
    <dataValidation type="list" allowBlank="1" showInputMessage="1" showErrorMessage="1" promptTitle="Criterio" prompt="Selezionare una delle possibili opzioni dal menu a tendina" sqref="B7" xr:uid="{E72DC6E9-FE0C-433B-8F22-CD28BF7AB22C}">
      <formula1>$G$5:$G$10</formula1>
    </dataValidation>
    <dataValidation type="list" allowBlank="1" showInputMessage="1" showErrorMessage="1" promptTitle="Criterio" prompt="Selezionare una delle possibili opzioni dal menu a tendina" sqref="B13" xr:uid="{90A5255A-EB89-4BA1-BA23-C7DF702B3A29}">
      <formula1>$G$17:$G$20</formula1>
    </dataValidation>
    <dataValidation type="list" allowBlank="1" showInputMessage="1" showErrorMessage="1" promptTitle="Criterio" prompt="Selezionare una delle possibili opzioni dal menu a tendina" sqref="B10" xr:uid="{912A0599-A960-4757-8B63-6FA0E99E890E}">
      <formula1>$G$13:$G$15</formula1>
    </dataValidation>
  </dataValidations>
  <hyperlinks>
    <hyperlink ref="D4:F4" location="'Indice Schede'!A1" display="Torna all'indice" xr:uid="{28A19755-5825-4385-ABC7-F126783ADA4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H215"/>
  <sheetViews>
    <sheetView view="pageBreakPreview" zoomScaleNormal="100" zoomScaleSheetLayoutView="100" workbookViewId="0">
      <selection activeCell="C21" sqref="C21"/>
    </sheetView>
  </sheetViews>
  <sheetFormatPr defaultRowHeight="15" x14ac:dyDescent="0.25"/>
  <cols>
    <col min="1" max="1" width="3.28515625" customWidth="1"/>
    <col min="2" max="2" width="123.42578125" customWidth="1"/>
    <col min="3" max="3" width="16.28515625" style="43" customWidth="1"/>
    <col min="4" max="4" width="18" style="43" customWidth="1"/>
    <col min="5" max="5" width="15" style="43" customWidth="1"/>
    <col min="6" max="6" width="5.85546875" style="40" customWidth="1"/>
    <col min="7" max="7" width="13"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105" t="s">
        <v>96</v>
      </c>
      <c r="B1" s="105"/>
      <c r="C1" s="105"/>
      <c r="D1" s="105"/>
      <c r="E1" s="105"/>
      <c r="F1" s="105"/>
      <c r="G1" s="62"/>
    </row>
    <row r="2" spans="1:8" ht="19.5" thickBot="1" x14ac:dyDescent="0.3">
      <c r="A2" s="106"/>
      <c r="B2" s="106"/>
      <c r="C2" s="106"/>
      <c r="D2" s="106"/>
      <c r="E2" s="106"/>
      <c r="F2" s="106"/>
      <c r="G2" s="62"/>
      <c r="H2" s="59" t="s">
        <v>26</v>
      </c>
    </row>
    <row r="3" spans="1:8" ht="10.5" customHeight="1" thickBot="1" x14ac:dyDescent="0.3">
      <c r="A3" s="74"/>
      <c r="B3" s="74"/>
      <c r="C3" s="65"/>
      <c r="D3" s="65"/>
      <c r="E3" s="65"/>
      <c r="F3" s="74"/>
      <c r="G3" s="62"/>
      <c r="H3" s="60"/>
    </row>
    <row r="4" spans="1:8" ht="51.75" customHeight="1" thickBot="1" x14ac:dyDescent="0.3">
      <c r="A4" s="107" t="s">
        <v>97</v>
      </c>
      <c r="B4" s="107"/>
      <c r="C4" s="107"/>
      <c r="D4" s="107"/>
      <c r="E4" s="107"/>
      <c r="F4" s="107"/>
      <c r="G4" s="62"/>
      <c r="H4" s="59" t="s">
        <v>3</v>
      </c>
    </row>
    <row r="5" spans="1:8" ht="7.5" customHeight="1" x14ac:dyDescent="0.25">
      <c r="A5" s="37"/>
      <c r="B5" s="5"/>
      <c r="C5" s="46"/>
      <c r="D5" s="46"/>
      <c r="E5" s="46"/>
      <c r="F5" s="44"/>
      <c r="G5" s="62"/>
    </row>
    <row r="6" spans="1:8" ht="36.75" customHeight="1" x14ac:dyDescent="0.25">
      <c r="G6" s="62"/>
    </row>
    <row r="7" spans="1:8" ht="11.25" customHeight="1" x14ac:dyDescent="0.25">
      <c r="A7" s="38"/>
      <c r="G7" s="62"/>
    </row>
    <row r="8" spans="1:8" ht="11.25" customHeight="1" x14ac:dyDescent="0.25">
      <c r="A8" s="38"/>
      <c r="B8" s="62"/>
      <c r="C8" s="66"/>
      <c r="D8" s="66"/>
      <c r="E8" s="66"/>
      <c r="F8" s="64"/>
      <c r="G8" s="62"/>
    </row>
    <row r="9" spans="1:8" ht="17.25" customHeight="1" x14ac:dyDescent="0.25">
      <c r="A9" s="39"/>
      <c r="B9" s="62"/>
      <c r="C9" s="66"/>
      <c r="D9" s="66"/>
      <c r="E9" s="66"/>
      <c r="F9" s="64"/>
      <c r="G9" s="62"/>
    </row>
    <row r="10" spans="1:8" ht="20.25" customHeight="1" x14ac:dyDescent="0.25">
      <c r="A10" s="103" t="s">
        <v>98</v>
      </c>
      <c r="B10" s="103"/>
      <c r="C10" s="103"/>
      <c r="D10" s="103"/>
      <c r="E10" s="103"/>
      <c r="F10" s="103"/>
      <c r="G10" s="62"/>
    </row>
    <row r="11" spans="1:8" ht="34.5" customHeight="1" x14ac:dyDescent="0.25">
      <c r="A11" s="104" t="s">
        <v>99</v>
      </c>
      <c r="B11" s="104"/>
      <c r="C11" s="104"/>
      <c r="D11" s="104"/>
      <c r="E11" s="104"/>
      <c r="F11" s="104"/>
      <c r="G11" s="62"/>
    </row>
    <row r="12" spans="1:8" ht="55.5" customHeight="1" x14ac:dyDescent="0.3">
      <c r="A12" s="62"/>
      <c r="B12" s="47" t="s">
        <v>100</v>
      </c>
      <c r="C12" s="48" t="s">
        <v>101</v>
      </c>
      <c r="D12" s="48" t="s">
        <v>102</v>
      </c>
      <c r="E12" s="48" t="s">
        <v>103</v>
      </c>
      <c r="F12" s="64"/>
      <c r="G12" s="62"/>
    </row>
    <row r="13" spans="1:8" ht="16.5" customHeight="1" x14ac:dyDescent="0.25">
      <c r="A13" s="62"/>
      <c r="C13" s="42"/>
      <c r="D13" s="42"/>
      <c r="E13" s="42"/>
      <c r="F13" s="64"/>
      <c r="G13" s="62"/>
    </row>
    <row r="14" spans="1:8" x14ac:dyDescent="0.25">
      <c r="A14" s="62"/>
      <c r="B14" t="s">
        <v>104</v>
      </c>
      <c r="C14" s="42">
        <v>1.3333333333333333</v>
      </c>
      <c r="D14" s="42">
        <v>1.75</v>
      </c>
      <c r="E14" s="42">
        <v>2.333333333333333</v>
      </c>
      <c r="F14" s="64"/>
      <c r="G14" s="62"/>
    </row>
    <row r="15" spans="1:8" x14ac:dyDescent="0.25">
      <c r="A15" s="62"/>
      <c r="B15" t="s">
        <v>105</v>
      </c>
      <c r="C15" s="42">
        <v>2.5</v>
      </c>
      <c r="D15" s="42">
        <v>1.75</v>
      </c>
      <c r="E15" s="42">
        <v>4.375</v>
      </c>
      <c r="F15" s="64"/>
      <c r="G15" s="62"/>
    </row>
    <row r="16" spans="1:8" x14ac:dyDescent="0.25">
      <c r="A16" s="62"/>
      <c r="B16" t="s">
        <v>106</v>
      </c>
      <c r="C16" s="42">
        <v>2.3333333333333335</v>
      </c>
      <c r="D16" s="42">
        <v>1.25</v>
      </c>
      <c r="E16" s="42">
        <v>2.916666666666667</v>
      </c>
      <c r="F16" s="64"/>
      <c r="G16" s="62"/>
    </row>
    <row r="17" spans="1:7" x14ac:dyDescent="0.25">
      <c r="A17" s="62"/>
      <c r="B17" t="s">
        <v>107</v>
      </c>
      <c r="C17" s="42">
        <v>3.5</v>
      </c>
      <c r="D17" s="42">
        <v>1.25</v>
      </c>
      <c r="E17" s="42">
        <v>4.375</v>
      </c>
      <c r="F17" s="64"/>
      <c r="G17" s="62"/>
    </row>
    <row r="18" spans="1:7" x14ac:dyDescent="0.25">
      <c r="A18" s="62"/>
      <c r="C18"/>
      <c r="D18"/>
      <c r="E18"/>
      <c r="F18" s="64"/>
      <c r="G18" s="62"/>
    </row>
    <row r="19" spans="1:7" x14ac:dyDescent="0.25">
      <c r="A19" s="62"/>
      <c r="C19"/>
      <c r="D19"/>
      <c r="E19"/>
      <c r="F19" s="64"/>
      <c r="G19" s="62"/>
    </row>
    <row r="20" spans="1:7" x14ac:dyDescent="0.25">
      <c r="A20" s="62"/>
      <c r="C20"/>
      <c r="D20"/>
      <c r="E20"/>
      <c r="F20" s="64"/>
      <c r="G20" s="62"/>
    </row>
    <row r="21" spans="1:7" x14ac:dyDescent="0.25">
      <c r="A21" s="62"/>
      <c r="C21"/>
      <c r="D21"/>
      <c r="E21"/>
      <c r="F21" s="64"/>
      <c r="G21" s="62"/>
    </row>
    <row r="22" spans="1:7" x14ac:dyDescent="0.25">
      <c r="A22" s="62"/>
      <c r="C22"/>
      <c r="D22"/>
      <c r="E22"/>
      <c r="F22" s="64"/>
      <c r="G22" s="62"/>
    </row>
    <row r="23" spans="1:7" x14ac:dyDescent="0.25">
      <c r="A23" s="62"/>
      <c r="C23"/>
      <c r="D23"/>
      <c r="E23"/>
      <c r="F23" s="64"/>
      <c r="G23" s="62"/>
    </row>
    <row r="24" spans="1:7" x14ac:dyDescent="0.25">
      <c r="A24" s="62"/>
      <c r="C24"/>
      <c r="D24"/>
      <c r="E24"/>
      <c r="F24" s="64"/>
      <c r="G24" s="62"/>
    </row>
    <row r="25" spans="1:7" x14ac:dyDescent="0.25">
      <c r="A25" s="62"/>
      <c r="C25"/>
      <c r="D25"/>
      <c r="E25"/>
      <c r="F25" s="64"/>
      <c r="G25" s="62"/>
    </row>
    <row r="26" spans="1:7" x14ac:dyDescent="0.25">
      <c r="A26" s="62"/>
      <c r="C26"/>
      <c r="D26"/>
      <c r="E26"/>
      <c r="F26" s="64"/>
      <c r="G26" s="62"/>
    </row>
    <row r="27" spans="1:7" x14ac:dyDescent="0.25">
      <c r="A27" s="62"/>
      <c r="C27"/>
      <c r="D27"/>
      <c r="E27"/>
      <c r="F27" s="64"/>
      <c r="G27" s="62"/>
    </row>
    <row r="28" spans="1:7" x14ac:dyDescent="0.25">
      <c r="A28" s="62"/>
      <c r="C28"/>
      <c r="D28"/>
      <c r="E28"/>
      <c r="F28" s="64"/>
      <c r="G28" s="62"/>
    </row>
    <row r="29" spans="1:7" x14ac:dyDescent="0.25">
      <c r="A29" s="62"/>
      <c r="C29"/>
      <c r="D29"/>
      <c r="E29"/>
      <c r="F29" s="64"/>
      <c r="G29" s="62"/>
    </row>
    <row r="30" spans="1:7" x14ac:dyDescent="0.25">
      <c r="A30" s="62"/>
      <c r="C30"/>
      <c r="D30"/>
      <c r="E30"/>
      <c r="F30" s="64"/>
      <c r="G30" s="62"/>
    </row>
    <row r="31" spans="1:7" x14ac:dyDescent="0.25">
      <c r="A31" s="62"/>
      <c r="C31"/>
      <c r="D31"/>
      <c r="E31"/>
      <c r="F31" s="64"/>
      <c r="G31" s="62"/>
    </row>
    <row r="32" spans="1:7" x14ac:dyDescent="0.25">
      <c r="A32" s="62"/>
      <c r="C32"/>
      <c r="D32"/>
      <c r="E32"/>
      <c r="F32" s="64"/>
      <c r="G32" s="62"/>
    </row>
    <row r="33" spans="1:7" x14ac:dyDescent="0.25">
      <c r="A33" s="62"/>
      <c r="C33"/>
      <c r="D33"/>
      <c r="E33"/>
      <c r="F33" s="64"/>
      <c r="G33" s="62"/>
    </row>
    <row r="34" spans="1:7" x14ac:dyDescent="0.25">
      <c r="A34" s="62"/>
      <c r="C34"/>
      <c r="D34"/>
      <c r="E34"/>
      <c r="F34" s="64"/>
      <c r="G34" s="62"/>
    </row>
    <row r="35" spans="1:7" x14ac:dyDescent="0.25">
      <c r="A35" s="62"/>
      <c r="C35"/>
      <c r="D35"/>
      <c r="E35"/>
      <c r="F35" s="64"/>
      <c r="G35" s="62"/>
    </row>
    <row r="36" spans="1:7" x14ac:dyDescent="0.25">
      <c r="A36" s="62"/>
      <c r="C36"/>
      <c r="D36"/>
      <c r="E36"/>
      <c r="F36" s="64"/>
      <c r="G36" s="62"/>
    </row>
    <row r="37" spans="1:7" x14ac:dyDescent="0.25">
      <c r="A37" s="62"/>
      <c r="C37"/>
      <c r="D37"/>
      <c r="E37"/>
      <c r="F37" s="64"/>
      <c r="G37" s="62"/>
    </row>
    <row r="38" spans="1:7" x14ac:dyDescent="0.25">
      <c r="A38" s="62"/>
      <c r="C38"/>
      <c r="D38"/>
      <c r="E38"/>
      <c r="F38" s="64"/>
      <c r="G38" s="62"/>
    </row>
    <row r="39" spans="1:7" x14ac:dyDescent="0.25">
      <c r="A39" s="62"/>
      <c r="C39"/>
      <c r="D39"/>
      <c r="E39"/>
      <c r="F39" s="64"/>
      <c r="G39" s="62"/>
    </row>
    <row r="40" spans="1:7" x14ac:dyDescent="0.25">
      <c r="A40" s="62"/>
      <c r="C40"/>
      <c r="D40"/>
      <c r="E40"/>
      <c r="F40" s="64"/>
      <c r="G40" s="62"/>
    </row>
    <row r="41" spans="1:7" x14ac:dyDescent="0.25">
      <c r="A41" s="62"/>
      <c r="C41"/>
      <c r="D41"/>
      <c r="E41"/>
      <c r="F41" s="64"/>
      <c r="G41" s="62"/>
    </row>
    <row r="42" spans="1:7" x14ac:dyDescent="0.25">
      <c r="A42" s="62"/>
      <c r="C42"/>
      <c r="D42"/>
      <c r="E42"/>
      <c r="F42" s="64"/>
      <c r="G42" s="62"/>
    </row>
    <row r="43" spans="1:7" x14ac:dyDescent="0.25">
      <c r="A43" s="62"/>
      <c r="C43"/>
      <c r="D43"/>
      <c r="E43"/>
      <c r="F43" s="64"/>
      <c r="G43" s="62"/>
    </row>
    <row r="44" spans="1:7" x14ac:dyDescent="0.25">
      <c r="A44" s="62"/>
      <c r="C44"/>
      <c r="D44"/>
      <c r="E44"/>
      <c r="F44" s="64"/>
      <c r="G44" s="62"/>
    </row>
    <row r="45" spans="1:7" x14ac:dyDescent="0.25">
      <c r="A45" s="62"/>
      <c r="C45"/>
      <c r="D45"/>
      <c r="E45"/>
      <c r="F45" s="64"/>
      <c r="G45" s="62"/>
    </row>
    <row r="46" spans="1:7" x14ac:dyDescent="0.25">
      <c r="A46" s="62"/>
      <c r="C46"/>
      <c r="D46"/>
      <c r="E46"/>
      <c r="F46" s="64"/>
      <c r="G46" s="62"/>
    </row>
    <row r="47" spans="1:7" x14ac:dyDescent="0.25">
      <c r="A47" s="62"/>
      <c r="C47"/>
      <c r="D47"/>
      <c r="E47"/>
      <c r="F47" s="64"/>
      <c r="G47" s="62"/>
    </row>
    <row r="48" spans="1:7" x14ac:dyDescent="0.25">
      <c r="A48" s="62"/>
      <c r="C48"/>
      <c r="D48"/>
      <c r="E48"/>
      <c r="F48" s="64"/>
      <c r="G48" s="62"/>
    </row>
    <row r="49" spans="1:7" x14ac:dyDescent="0.25">
      <c r="A49" s="62"/>
      <c r="C49"/>
      <c r="D49"/>
      <c r="E49"/>
      <c r="F49" s="64"/>
      <c r="G49" s="62"/>
    </row>
    <row r="50" spans="1:7" x14ac:dyDescent="0.25">
      <c r="A50" s="62"/>
      <c r="C50"/>
      <c r="D50"/>
      <c r="E50"/>
      <c r="F50" s="64"/>
      <c r="G50" s="62"/>
    </row>
    <row r="51" spans="1:7" x14ac:dyDescent="0.25">
      <c r="A51" s="62"/>
      <c r="C51"/>
      <c r="D51"/>
      <c r="E51"/>
      <c r="F51" s="64"/>
      <c r="G51" s="62"/>
    </row>
    <row r="52" spans="1:7" x14ac:dyDescent="0.25">
      <c r="A52" s="62"/>
      <c r="C52"/>
      <c r="D52"/>
      <c r="E52"/>
      <c r="F52" s="64"/>
      <c r="G52" s="62"/>
    </row>
    <row r="53" spans="1:7" x14ac:dyDescent="0.25">
      <c r="A53" s="62"/>
      <c r="C53"/>
      <c r="D53"/>
      <c r="E53"/>
      <c r="F53" s="64"/>
      <c r="G53" s="62"/>
    </row>
    <row r="54" spans="1:7" x14ac:dyDescent="0.25">
      <c r="A54" s="62"/>
      <c r="C54"/>
      <c r="D54"/>
      <c r="E54"/>
      <c r="F54" s="64"/>
      <c r="G54" s="62"/>
    </row>
    <row r="55" spans="1:7" x14ac:dyDescent="0.25">
      <c r="A55" s="62"/>
      <c r="C55"/>
      <c r="D55"/>
      <c r="E55"/>
      <c r="F55" s="64"/>
      <c r="G55" s="62"/>
    </row>
    <row r="56" spans="1:7" x14ac:dyDescent="0.25">
      <c r="A56" s="62"/>
      <c r="C56"/>
      <c r="D56"/>
      <c r="E56"/>
      <c r="F56" s="64"/>
      <c r="G56" s="62"/>
    </row>
    <row r="57" spans="1:7" x14ac:dyDescent="0.25">
      <c r="A57" s="62"/>
      <c r="C57"/>
      <c r="D57"/>
      <c r="E57"/>
      <c r="F57" s="64"/>
      <c r="G57" s="62"/>
    </row>
    <row r="58" spans="1:7" x14ac:dyDescent="0.25">
      <c r="A58" s="62"/>
      <c r="C58"/>
      <c r="D58"/>
      <c r="E58"/>
      <c r="F58" s="64"/>
      <c r="G58" s="62"/>
    </row>
    <row r="59" spans="1:7" x14ac:dyDescent="0.25">
      <c r="A59" s="62"/>
      <c r="C59"/>
      <c r="D59"/>
      <c r="E59"/>
      <c r="F59" s="64"/>
      <c r="G59" s="62"/>
    </row>
    <row r="60" spans="1:7" x14ac:dyDescent="0.25">
      <c r="A60" s="62"/>
      <c r="C60"/>
      <c r="D60"/>
      <c r="E60"/>
      <c r="F60" s="64"/>
      <c r="G60" s="62"/>
    </row>
    <row r="61" spans="1:7" x14ac:dyDescent="0.25">
      <c r="A61" s="62"/>
      <c r="C61"/>
      <c r="D61"/>
      <c r="E61"/>
      <c r="F61" s="64"/>
      <c r="G61" s="62"/>
    </row>
    <row r="62" spans="1:7" x14ac:dyDescent="0.25">
      <c r="A62" s="62"/>
      <c r="C62"/>
      <c r="D62"/>
      <c r="E62"/>
      <c r="F62" s="64"/>
      <c r="G62" s="62"/>
    </row>
    <row r="63" spans="1:7" x14ac:dyDescent="0.25">
      <c r="A63" s="62"/>
      <c r="C63"/>
      <c r="D63"/>
      <c r="E63"/>
      <c r="F63" s="64"/>
      <c r="G63" s="62"/>
    </row>
    <row r="64" spans="1:7" x14ac:dyDescent="0.25">
      <c r="A64" s="62"/>
      <c r="C64"/>
      <c r="D64"/>
      <c r="E64"/>
      <c r="F64" s="64"/>
      <c r="G64" s="62"/>
    </row>
    <row r="65" spans="1:7" x14ac:dyDescent="0.25">
      <c r="A65" s="62"/>
      <c r="C65"/>
      <c r="D65"/>
      <c r="E65"/>
      <c r="F65" s="64"/>
      <c r="G65" s="62"/>
    </row>
    <row r="66" spans="1:7" x14ac:dyDescent="0.25">
      <c r="A66" s="62"/>
      <c r="C66"/>
      <c r="D66"/>
      <c r="E66"/>
      <c r="F66" s="64"/>
      <c r="G66" s="62"/>
    </row>
    <row r="67" spans="1:7" x14ac:dyDescent="0.25">
      <c r="A67" s="62"/>
      <c r="C67"/>
      <c r="D67"/>
      <c r="E67"/>
      <c r="F67" s="64"/>
      <c r="G67" s="62"/>
    </row>
    <row r="68" spans="1:7" x14ac:dyDescent="0.25">
      <c r="A68" s="62"/>
      <c r="C68"/>
      <c r="D68"/>
      <c r="E68"/>
      <c r="F68" s="64"/>
      <c r="G68" s="62"/>
    </row>
    <row r="69" spans="1:7" x14ac:dyDescent="0.25">
      <c r="A69" s="62"/>
      <c r="C69"/>
      <c r="D69"/>
      <c r="E69"/>
      <c r="F69" s="64"/>
      <c r="G69" s="62"/>
    </row>
    <row r="70" spans="1:7" x14ac:dyDescent="0.25">
      <c r="A70" s="62"/>
      <c r="C70"/>
      <c r="D70"/>
      <c r="E70"/>
      <c r="F70" s="64"/>
      <c r="G70" s="62"/>
    </row>
    <row r="71" spans="1:7" x14ac:dyDescent="0.25">
      <c r="A71" s="62"/>
      <c r="C71"/>
      <c r="D71"/>
      <c r="E71"/>
      <c r="F71" s="64"/>
      <c r="G71" s="62"/>
    </row>
    <row r="72" spans="1:7" x14ac:dyDescent="0.25">
      <c r="A72" s="62"/>
      <c r="C72"/>
      <c r="D72"/>
      <c r="E72"/>
      <c r="F72" s="64"/>
      <c r="G72" s="62"/>
    </row>
    <row r="73" spans="1:7" x14ac:dyDescent="0.25">
      <c r="A73" s="62"/>
      <c r="C73"/>
      <c r="D73"/>
      <c r="E73"/>
      <c r="F73" s="64"/>
      <c r="G73" s="62"/>
    </row>
    <row r="74" spans="1:7" x14ac:dyDescent="0.25">
      <c r="A74" s="62"/>
      <c r="C74"/>
      <c r="D74"/>
      <c r="E74"/>
      <c r="F74" s="64"/>
      <c r="G74" s="62"/>
    </row>
    <row r="75" spans="1:7" x14ac:dyDescent="0.25">
      <c r="A75" s="62"/>
      <c r="C75"/>
      <c r="D75"/>
      <c r="E75"/>
      <c r="F75" s="64"/>
      <c r="G75" s="62"/>
    </row>
    <row r="76" spans="1:7" x14ac:dyDescent="0.25">
      <c r="A76" s="62"/>
      <c r="C76"/>
      <c r="D76"/>
      <c r="E76"/>
      <c r="F76" s="64"/>
      <c r="G76" s="62"/>
    </row>
    <row r="77" spans="1:7" x14ac:dyDescent="0.25">
      <c r="A77" s="62"/>
      <c r="C77"/>
      <c r="D77"/>
      <c r="E77"/>
      <c r="F77" s="64"/>
      <c r="G77" s="62"/>
    </row>
    <row r="78" spans="1:7" x14ac:dyDescent="0.25">
      <c r="A78" s="62"/>
      <c r="C78"/>
      <c r="D78"/>
      <c r="E78"/>
      <c r="F78" s="64"/>
      <c r="G78" s="62"/>
    </row>
    <row r="79" spans="1:7" x14ac:dyDescent="0.25">
      <c r="A79" s="62"/>
      <c r="C79"/>
      <c r="D79"/>
      <c r="E79"/>
      <c r="F79" s="64"/>
      <c r="G79" s="62"/>
    </row>
    <row r="80" spans="1:7" x14ac:dyDescent="0.25">
      <c r="A80" s="62"/>
      <c r="C80"/>
      <c r="D80"/>
      <c r="E80"/>
      <c r="F80" s="64"/>
      <c r="G80" s="62"/>
    </row>
    <row r="81" spans="1:7" x14ac:dyDescent="0.25">
      <c r="A81" s="62"/>
      <c r="C81"/>
      <c r="D81"/>
      <c r="E81"/>
      <c r="F81" s="64"/>
      <c r="G81" s="62"/>
    </row>
    <row r="82" spans="1:7" x14ac:dyDescent="0.25">
      <c r="A82" s="62"/>
      <c r="C82"/>
      <c r="D82"/>
      <c r="E82"/>
      <c r="F82" s="64"/>
      <c r="G82" s="62"/>
    </row>
    <row r="83" spans="1:7" x14ac:dyDescent="0.25">
      <c r="A83" s="62"/>
      <c r="C83"/>
      <c r="D83"/>
      <c r="E83"/>
      <c r="F83" s="64"/>
      <c r="G83" s="62"/>
    </row>
    <row r="84" spans="1:7" x14ac:dyDescent="0.25">
      <c r="A84" s="62"/>
      <c r="C84"/>
      <c r="D84"/>
      <c r="E84"/>
      <c r="F84" s="64"/>
      <c r="G84" s="62"/>
    </row>
    <row r="85" spans="1:7" x14ac:dyDescent="0.25">
      <c r="A85" s="62"/>
      <c r="C85"/>
      <c r="D85"/>
      <c r="E85"/>
      <c r="F85" s="64"/>
      <c r="G85" s="62"/>
    </row>
    <row r="86" spans="1:7" x14ac:dyDescent="0.25">
      <c r="A86" s="62"/>
      <c r="C86"/>
      <c r="D86"/>
      <c r="E86"/>
      <c r="F86" s="64"/>
      <c r="G86" s="62"/>
    </row>
    <row r="87" spans="1:7" x14ac:dyDescent="0.25">
      <c r="A87" s="62"/>
      <c r="C87"/>
      <c r="D87"/>
      <c r="E87"/>
      <c r="F87" s="64"/>
      <c r="G87" s="62"/>
    </row>
    <row r="88" spans="1:7" x14ac:dyDescent="0.25">
      <c r="A88" s="62"/>
      <c r="C88"/>
      <c r="D88"/>
      <c r="E88"/>
      <c r="F88" s="64"/>
      <c r="G88" s="62"/>
    </row>
    <row r="89" spans="1:7" x14ac:dyDescent="0.25">
      <c r="A89" s="62"/>
      <c r="C89"/>
      <c r="D89"/>
      <c r="E89"/>
      <c r="F89" s="64"/>
      <c r="G89" s="62"/>
    </row>
    <row r="90" spans="1:7" x14ac:dyDescent="0.25">
      <c r="A90" s="62"/>
      <c r="C90"/>
      <c r="D90"/>
      <c r="E90"/>
      <c r="F90" s="64"/>
      <c r="G90" s="62"/>
    </row>
    <row r="91" spans="1:7" x14ac:dyDescent="0.25">
      <c r="A91" s="62"/>
      <c r="C91"/>
      <c r="D91"/>
      <c r="E91"/>
      <c r="F91" s="64"/>
      <c r="G91" s="62"/>
    </row>
    <row r="92" spans="1:7" x14ac:dyDescent="0.25">
      <c r="A92" s="62"/>
      <c r="C92"/>
      <c r="D92"/>
      <c r="E92"/>
      <c r="F92" s="64"/>
      <c r="G92" s="62"/>
    </row>
    <row r="93" spans="1:7" x14ac:dyDescent="0.25">
      <c r="A93" s="62"/>
      <c r="C93"/>
      <c r="D93"/>
      <c r="E93"/>
      <c r="F93" s="64"/>
      <c r="G93" s="62"/>
    </row>
    <row r="94" spans="1:7" x14ac:dyDescent="0.25">
      <c r="A94" s="62"/>
      <c r="C94"/>
      <c r="D94"/>
      <c r="E94"/>
      <c r="F94" s="64"/>
      <c r="G94" s="62"/>
    </row>
    <row r="95" spans="1:7" x14ac:dyDescent="0.25">
      <c r="A95" s="62"/>
      <c r="C95"/>
      <c r="D95"/>
      <c r="E95"/>
      <c r="F95" s="64"/>
      <c r="G95" s="62"/>
    </row>
    <row r="96" spans="1:7" x14ac:dyDescent="0.25">
      <c r="A96" s="62"/>
      <c r="B96" s="62"/>
      <c r="C96" s="63"/>
      <c r="D96" s="63"/>
      <c r="E96" s="63"/>
      <c r="F96" s="64"/>
      <c r="G96" s="62"/>
    </row>
    <row r="97" spans="1:7" x14ac:dyDescent="0.25">
      <c r="A97" s="62"/>
      <c r="B97" s="62"/>
      <c r="C97" s="63"/>
      <c r="D97" s="63"/>
      <c r="E97" s="63"/>
      <c r="F97" s="64"/>
      <c r="G97" s="62"/>
    </row>
    <row r="98" spans="1:7" x14ac:dyDescent="0.25">
      <c r="A98" s="62"/>
      <c r="B98" s="62"/>
      <c r="C98" s="63"/>
      <c r="D98" s="63"/>
      <c r="E98" s="63"/>
      <c r="F98" s="64"/>
      <c r="G98" s="62"/>
    </row>
    <row r="99" spans="1:7" x14ac:dyDescent="0.25">
      <c r="A99" s="62"/>
      <c r="B99" s="62"/>
      <c r="C99" s="63"/>
      <c r="D99" s="63"/>
      <c r="E99" s="63"/>
      <c r="F99" s="64"/>
      <c r="G99" s="62"/>
    </row>
    <row r="100" spans="1:7" x14ac:dyDescent="0.25">
      <c r="C100" s="42"/>
      <c r="D100" s="42"/>
      <c r="E100" s="42"/>
    </row>
    <row r="101" spans="1:7" x14ac:dyDescent="0.25">
      <c r="C101" s="42"/>
      <c r="D101" s="42"/>
      <c r="E101" s="42"/>
    </row>
    <row r="102" spans="1:7" x14ac:dyDescent="0.25">
      <c r="C102" s="42"/>
      <c r="D102" s="42"/>
      <c r="E102" s="42"/>
    </row>
    <row r="103" spans="1:7" x14ac:dyDescent="0.25">
      <c r="C103" s="42"/>
      <c r="D103" s="42"/>
      <c r="E103" s="42"/>
    </row>
    <row r="104" spans="1:7" x14ac:dyDescent="0.25">
      <c r="C104" s="42"/>
      <c r="D104" s="42"/>
      <c r="E104" s="42"/>
    </row>
    <row r="105" spans="1:7" x14ac:dyDescent="0.25">
      <c r="C105" s="42"/>
      <c r="D105" s="42"/>
      <c r="E105" s="42"/>
    </row>
    <row r="106" spans="1:7" x14ac:dyDescent="0.25">
      <c r="C106" s="42"/>
      <c r="D106" s="42"/>
      <c r="E106" s="42"/>
    </row>
    <row r="107" spans="1:7" x14ac:dyDescent="0.25">
      <c r="C107" s="42"/>
      <c r="D107" s="42"/>
      <c r="E107" s="42"/>
    </row>
    <row r="108" spans="1:7" x14ac:dyDescent="0.25">
      <c r="C108" s="42"/>
      <c r="D108" s="42"/>
      <c r="E108" s="42"/>
    </row>
    <row r="109" spans="1:7" x14ac:dyDescent="0.25">
      <c r="C109" s="42"/>
      <c r="D109" s="42"/>
      <c r="E109" s="42"/>
    </row>
    <row r="110" spans="1:7" x14ac:dyDescent="0.25">
      <c r="C110" s="42"/>
      <c r="D110" s="42"/>
      <c r="E110" s="42"/>
    </row>
    <row r="111" spans="1:7" x14ac:dyDescent="0.25">
      <c r="C111" s="42"/>
      <c r="D111" s="42"/>
      <c r="E111" s="42"/>
    </row>
    <row r="112" spans="1:7" x14ac:dyDescent="0.25">
      <c r="C112" s="42"/>
      <c r="D112" s="42"/>
      <c r="E112" s="42"/>
    </row>
    <row r="113" spans="3:5" x14ac:dyDescent="0.25">
      <c r="C113" s="42"/>
      <c r="D113" s="42"/>
      <c r="E113" s="42"/>
    </row>
    <row r="114" spans="3:5" x14ac:dyDescent="0.25">
      <c r="C114" s="42"/>
      <c r="D114" s="42"/>
      <c r="E114" s="42"/>
    </row>
    <row r="115" spans="3:5" x14ac:dyDescent="0.25">
      <c r="C115" s="42"/>
      <c r="D115" s="42"/>
      <c r="E115" s="42"/>
    </row>
    <row r="116" spans="3:5" x14ac:dyDescent="0.25">
      <c r="C116" s="42"/>
      <c r="D116" s="42"/>
      <c r="E116" s="42"/>
    </row>
    <row r="117" spans="3:5" x14ac:dyDescent="0.25">
      <c r="C117" s="42"/>
      <c r="D117" s="42"/>
      <c r="E117" s="42"/>
    </row>
    <row r="118" spans="3:5" x14ac:dyDescent="0.25">
      <c r="C118" s="42"/>
      <c r="D118" s="42"/>
      <c r="E118" s="42"/>
    </row>
    <row r="119" spans="3:5" x14ac:dyDescent="0.25">
      <c r="C119" s="42"/>
      <c r="D119" s="42"/>
      <c r="E119" s="42"/>
    </row>
    <row r="120" spans="3:5" x14ac:dyDescent="0.25">
      <c r="C120" s="42"/>
      <c r="D120" s="42"/>
      <c r="E120" s="42"/>
    </row>
    <row r="121" spans="3:5" x14ac:dyDescent="0.25">
      <c r="C121" s="42"/>
      <c r="D121" s="42"/>
      <c r="E121" s="42"/>
    </row>
    <row r="122" spans="3:5" x14ac:dyDescent="0.25">
      <c r="C122" s="42"/>
      <c r="D122" s="42"/>
      <c r="E122" s="42"/>
    </row>
    <row r="123" spans="3:5" x14ac:dyDescent="0.25">
      <c r="C123" s="42"/>
      <c r="D123" s="42"/>
      <c r="E123" s="42"/>
    </row>
    <row r="124" spans="3:5" x14ac:dyDescent="0.25">
      <c r="C124" s="42"/>
      <c r="D124" s="42"/>
      <c r="E124" s="42"/>
    </row>
    <row r="125" spans="3:5" x14ac:dyDescent="0.25">
      <c r="C125" s="42"/>
      <c r="D125" s="42"/>
      <c r="E125" s="42"/>
    </row>
    <row r="126" spans="3:5" x14ac:dyDescent="0.25">
      <c r="C126" s="42"/>
      <c r="D126" s="42"/>
      <c r="E126" s="42"/>
    </row>
    <row r="127" spans="3:5" x14ac:dyDescent="0.25">
      <c r="C127" s="42"/>
      <c r="D127" s="42"/>
      <c r="E127" s="42"/>
    </row>
    <row r="128" spans="3:5" x14ac:dyDescent="0.25">
      <c r="C128" s="42"/>
      <c r="D128" s="42"/>
      <c r="E128" s="42"/>
    </row>
    <row r="129" spans="3:5" x14ac:dyDescent="0.25">
      <c r="C129" s="42"/>
      <c r="D129" s="42"/>
      <c r="E129" s="42"/>
    </row>
    <row r="130" spans="3:5" x14ac:dyDescent="0.25">
      <c r="C130" s="42"/>
      <c r="D130" s="42"/>
      <c r="E130" s="42"/>
    </row>
    <row r="131" spans="3:5" x14ac:dyDescent="0.25">
      <c r="C131" s="42"/>
      <c r="D131" s="42"/>
      <c r="E131" s="42"/>
    </row>
    <row r="132" spans="3:5" x14ac:dyDescent="0.25">
      <c r="C132" s="42"/>
      <c r="D132" s="42"/>
      <c r="E132" s="42"/>
    </row>
    <row r="133" spans="3:5" x14ac:dyDescent="0.25">
      <c r="C133" s="42"/>
      <c r="D133" s="42"/>
      <c r="E133" s="42"/>
    </row>
    <row r="134" spans="3:5" x14ac:dyDescent="0.25">
      <c r="C134" s="42"/>
      <c r="D134" s="42"/>
      <c r="E134" s="42"/>
    </row>
    <row r="135" spans="3:5" x14ac:dyDescent="0.25">
      <c r="C135" s="42"/>
      <c r="D135" s="42"/>
      <c r="E135" s="42"/>
    </row>
    <row r="136" spans="3:5" x14ac:dyDescent="0.25">
      <c r="C136" s="42"/>
      <c r="D136" s="42"/>
      <c r="E136" s="42"/>
    </row>
    <row r="137" spans="3:5" x14ac:dyDescent="0.25">
      <c r="C137" s="42"/>
      <c r="D137" s="42"/>
      <c r="E137" s="42"/>
    </row>
    <row r="138" spans="3:5" x14ac:dyDescent="0.25">
      <c r="C138" s="42"/>
      <c r="D138" s="42"/>
      <c r="E138" s="42"/>
    </row>
    <row r="139" spans="3:5" x14ac:dyDescent="0.25">
      <c r="C139" s="42"/>
      <c r="D139" s="42"/>
      <c r="E139" s="42"/>
    </row>
    <row r="140" spans="3:5" x14ac:dyDescent="0.25">
      <c r="C140" s="42"/>
      <c r="D140" s="42"/>
      <c r="E140" s="42"/>
    </row>
    <row r="141" spans="3:5" x14ac:dyDescent="0.25">
      <c r="C141" s="42"/>
      <c r="D141" s="42"/>
      <c r="E141" s="42"/>
    </row>
    <row r="142" spans="3:5" x14ac:dyDescent="0.25">
      <c r="C142" s="42"/>
      <c r="D142" s="42"/>
      <c r="E142" s="42"/>
    </row>
    <row r="143" spans="3:5" x14ac:dyDescent="0.25">
      <c r="C143" s="42"/>
      <c r="D143" s="42"/>
      <c r="E143" s="42"/>
    </row>
    <row r="144" spans="3:5" x14ac:dyDescent="0.25">
      <c r="C144" s="42"/>
      <c r="D144" s="42"/>
      <c r="E144" s="42"/>
    </row>
    <row r="145" spans="3:5" x14ac:dyDescent="0.25">
      <c r="C145" s="42"/>
      <c r="D145" s="42"/>
      <c r="E145" s="42"/>
    </row>
    <row r="146" spans="3:5" x14ac:dyDescent="0.25">
      <c r="C146" s="42"/>
      <c r="D146" s="42"/>
      <c r="E146" s="42"/>
    </row>
    <row r="147" spans="3:5" x14ac:dyDescent="0.25">
      <c r="C147" s="42"/>
      <c r="D147" s="42"/>
      <c r="E147" s="42"/>
    </row>
    <row r="148" spans="3:5" x14ac:dyDescent="0.25">
      <c r="C148" s="42"/>
      <c r="D148" s="42"/>
      <c r="E148" s="42"/>
    </row>
    <row r="149" spans="3:5" x14ac:dyDescent="0.25">
      <c r="C149" s="42"/>
      <c r="D149" s="42"/>
      <c r="E149" s="42"/>
    </row>
    <row r="150" spans="3:5" x14ac:dyDescent="0.25">
      <c r="C150" s="42"/>
      <c r="D150" s="42"/>
      <c r="E150" s="42"/>
    </row>
    <row r="151" spans="3:5" x14ac:dyDescent="0.25">
      <c r="C151" s="42"/>
      <c r="D151" s="42"/>
      <c r="E151" s="42"/>
    </row>
    <row r="152" spans="3:5" x14ac:dyDescent="0.25">
      <c r="C152" s="42"/>
      <c r="D152" s="42"/>
      <c r="E152" s="42"/>
    </row>
    <row r="153" spans="3:5" x14ac:dyDescent="0.25">
      <c r="C153" s="42"/>
      <c r="D153" s="42"/>
      <c r="E153" s="42"/>
    </row>
    <row r="154" spans="3:5" x14ac:dyDescent="0.25">
      <c r="C154" s="42"/>
      <c r="D154" s="42"/>
      <c r="E154" s="42"/>
    </row>
    <row r="155" spans="3:5" x14ac:dyDescent="0.25">
      <c r="C155" s="42"/>
      <c r="D155" s="42"/>
      <c r="E155" s="42"/>
    </row>
    <row r="156" spans="3:5" x14ac:dyDescent="0.25">
      <c r="C156" s="42"/>
      <c r="D156" s="42"/>
      <c r="E156" s="42"/>
    </row>
    <row r="157" spans="3:5" x14ac:dyDescent="0.25">
      <c r="C157" s="42"/>
      <c r="D157" s="42"/>
      <c r="E157" s="42"/>
    </row>
    <row r="158" spans="3:5" x14ac:dyDescent="0.25">
      <c r="C158" s="42"/>
      <c r="D158" s="42"/>
      <c r="E158" s="42"/>
    </row>
    <row r="159" spans="3:5" x14ac:dyDescent="0.25">
      <c r="C159" s="42"/>
      <c r="D159" s="42"/>
      <c r="E159" s="42"/>
    </row>
    <row r="160" spans="3:5" x14ac:dyDescent="0.25">
      <c r="C160" s="42"/>
      <c r="D160" s="42"/>
      <c r="E160" s="42"/>
    </row>
    <row r="161" spans="3:5" x14ac:dyDescent="0.25">
      <c r="C161" s="42"/>
      <c r="D161" s="42"/>
      <c r="E161" s="42"/>
    </row>
    <row r="162" spans="3:5" x14ac:dyDescent="0.25">
      <c r="C162" s="42"/>
      <c r="D162" s="42"/>
      <c r="E162" s="42"/>
    </row>
    <row r="163" spans="3:5" x14ac:dyDescent="0.25">
      <c r="C163" s="42"/>
      <c r="D163" s="42"/>
      <c r="E163" s="42"/>
    </row>
    <row r="164" spans="3:5" x14ac:dyDescent="0.25">
      <c r="C164" s="42"/>
      <c r="D164" s="42"/>
      <c r="E164" s="42"/>
    </row>
    <row r="165" spans="3:5" x14ac:dyDescent="0.25">
      <c r="C165" s="42"/>
      <c r="D165" s="42"/>
      <c r="E165" s="42"/>
    </row>
    <row r="166" spans="3:5" x14ac:dyDescent="0.25">
      <c r="C166" s="42"/>
      <c r="D166" s="42"/>
      <c r="E166" s="42"/>
    </row>
    <row r="167" spans="3:5" x14ac:dyDescent="0.25">
      <c r="C167" s="42"/>
      <c r="D167" s="42"/>
      <c r="E167" s="42"/>
    </row>
    <row r="168" spans="3:5" x14ac:dyDescent="0.25">
      <c r="C168" s="42"/>
      <c r="D168" s="42"/>
      <c r="E168" s="42"/>
    </row>
    <row r="169" spans="3:5" x14ac:dyDescent="0.25">
      <c r="C169" s="42"/>
      <c r="D169" s="42"/>
      <c r="E169" s="42"/>
    </row>
    <row r="170" spans="3:5" x14ac:dyDescent="0.25">
      <c r="C170" s="42"/>
      <c r="D170" s="42"/>
      <c r="E170" s="42"/>
    </row>
    <row r="171" spans="3:5" x14ac:dyDescent="0.25">
      <c r="C171" s="42"/>
      <c r="D171" s="42"/>
      <c r="E171" s="42"/>
    </row>
    <row r="172" spans="3:5" x14ac:dyDescent="0.25">
      <c r="C172" s="42"/>
      <c r="D172" s="42"/>
      <c r="E172" s="42"/>
    </row>
    <row r="173" spans="3:5" x14ac:dyDescent="0.25">
      <c r="C173" s="42"/>
      <c r="D173" s="42"/>
      <c r="E173" s="42"/>
    </row>
    <row r="174" spans="3:5" x14ac:dyDescent="0.25">
      <c r="C174" s="42"/>
      <c r="D174" s="42"/>
      <c r="E174" s="42"/>
    </row>
    <row r="175" spans="3:5" x14ac:dyDescent="0.25">
      <c r="C175" s="42"/>
      <c r="D175" s="42"/>
      <c r="E175" s="42"/>
    </row>
    <row r="176" spans="3:5" x14ac:dyDescent="0.25">
      <c r="C176" s="42"/>
      <c r="D176" s="42"/>
      <c r="E176" s="42"/>
    </row>
    <row r="177" spans="3:5" x14ac:dyDescent="0.25">
      <c r="C177" s="42"/>
      <c r="D177" s="42"/>
      <c r="E177" s="42"/>
    </row>
    <row r="178" spans="3:5" x14ac:dyDescent="0.25">
      <c r="C178" s="42"/>
      <c r="D178" s="42"/>
      <c r="E178" s="42"/>
    </row>
    <row r="179" spans="3:5" x14ac:dyDescent="0.25">
      <c r="C179" s="42"/>
      <c r="D179" s="42"/>
      <c r="E179" s="42"/>
    </row>
    <row r="180" spans="3:5" x14ac:dyDescent="0.25">
      <c r="C180" s="42"/>
      <c r="D180" s="42"/>
      <c r="E180" s="42"/>
    </row>
    <row r="181" spans="3:5" x14ac:dyDescent="0.25">
      <c r="C181" s="42"/>
      <c r="D181" s="42"/>
      <c r="E181" s="42"/>
    </row>
    <row r="182" spans="3:5" x14ac:dyDescent="0.25">
      <c r="C182" s="42"/>
      <c r="D182" s="42"/>
      <c r="E182" s="42"/>
    </row>
    <row r="183" spans="3:5" x14ac:dyDescent="0.25">
      <c r="C183" s="42"/>
      <c r="D183" s="42"/>
      <c r="E183" s="42"/>
    </row>
    <row r="184" spans="3:5" x14ac:dyDescent="0.25">
      <c r="C184" s="42"/>
      <c r="D184" s="42"/>
      <c r="E184" s="42"/>
    </row>
    <row r="185" spans="3:5" x14ac:dyDescent="0.25">
      <c r="C185" s="42"/>
      <c r="D185" s="42"/>
      <c r="E185" s="42"/>
    </row>
    <row r="186" spans="3:5" x14ac:dyDescent="0.25">
      <c r="C186" s="42"/>
      <c r="D186" s="42"/>
      <c r="E186" s="42"/>
    </row>
    <row r="187" spans="3:5" x14ac:dyDescent="0.25">
      <c r="C187" s="42"/>
      <c r="D187" s="42"/>
      <c r="E187" s="42"/>
    </row>
    <row r="188" spans="3:5" x14ac:dyDescent="0.25">
      <c r="C188" s="42"/>
      <c r="D188" s="42"/>
      <c r="E188" s="42"/>
    </row>
    <row r="189" spans="3:5" x14ac:dyDescent="0.25">
      <c r="C189" s="42"/>
      <c r="D189" s="42"/>
      <c r="E189" s="42"/>
    </row>
    <row r="190" spans="3:5" x14ac:dyDescent="0.25">
      <c r="C190" s="42"/>
      <c r="D190" s="42"/>
      <c r="E190" s="42"/>
    </row>
    <row r="191" spans="3:5" x14ac:dyDescent="0.25">
      <c r="C191" s="42"/>
      <c r="D191" s="42"/>
      <c r="E191" s="42"/>
    </row>
    <row r="192" spans="3:5" x14ac:dyDescent="0.25">
      <c r="C192" s="42"/>
      <c r="D192" s="42"/>
      <c r="E192" s="42"/>
    </row>
    <row r="193" spans="3:5" x14ac:dyDescent="0.25">
      <c r="C193" s="42"/>
      <c r="D193" s="42"/>
      <c r="E193" s="42"/>
    </row>
    <row r="194" spans="3:5" x14ac:dyDescent="0.25">
      <c r="C194" s="42"/>
      <c r="D194" s="42"/>
      <c r="E194" s="42"/>
    </row>
    <row r="195" spans="3:5" x14ac:dyDescent="0.25">
      <c r="C195" s="42"/>
      <c r="D195" s="42"/>
      <c r="E195" s="42"/>
    </row>
    <row r="196" spans="3:5" x14ac:dyDescent="0.25">
      <c r="C196" s="42"/>
      <c r="D196" s="42"/>
      <c r="E196" s="42"/>
    </row>
    <row r="197" spans="3:5" x14ac:dyDescent="0.25">
      <c r="C197" s="42"/>
      <c r="D197" s="42"/>
      <c r="E197" s="42"/>
    </row>
    <row r="198" spans="3:5" x14ac:dyDescent="0.25">
      <c r="C198" s="42"/>
      <c r="D198" s="42"/>
      <c r="E198" s="42"/>
    </row>
    <row r="199" spans="3:5" x14ac:dyDescent="0.25">
      <c r="C199" s="42"/>
      <c r="D199" s="42"/>
      <c r="E199" s="42"/>
    </row>
    <row r="200" spans="3:5" x14ac:dyDescent="0.25">
      <c r="C200" s="42"/>
      <c r="D200" s="42"/>
      <c r="E200" s="42"/>
    </row>
    <row r="201" spans="3:5" x14ac:dyDescent="0.25">
      <c r="C201" s="42"/>
      <c r="D201" s="42"/>
      <c r="E201" s="42"/>
    </row>
    <row r="202" spans="3:5" x14ac:dyDescent="0.25">
      <c r="C202" s="42"/>
      <c r="D202" s="42"/>
      <c r="E202" s="42"/>
    </row>
    <row r="203" spans="3:5" x14ac:dyDescent="0.25">
      <c r="C203" s="42"/>
      <c r="D203" s="42"/>
      <c r="E203" s="42"/>
    </row>
    <row r="204" spans="3:5" x14ac:dyDescent="0.25">
      <c r="C204" s="42"/>
      <c r="D204" s="42"/>
      <c r="E204" s="42"/>
    </row>
    <row r="205" spans="3:5" x14ac:dyDescent="0.25">
      <c r="C205" s="42"/>
      <c r="D205" s="42"/>
      <c r="E205" s="42"/>
    </row>
    <row r="206" spans="3:5" x14ac:dyDescent="0.25">
      <c r="C206" s="42"/>
      <c r="D206" s="42"/>
      <c r="E206" s="42"/>
    </row>
    <row r="207" spans="3:5" x14ac:dyDescent="0.25">
      <c r="C207" s="42"/>
      <c r="D207" s="42"/>
      <c r="E207" s="42"/>
    </row>
    <row r="208" spans="3:5" x14ac:dyDescent="0.25">
      <c r="C208" s="42"/>
      <c r="D208" s="42"/>
      <c r="E208" s="42"/>
    </row>
    <row r="209" spans="3:5" x14ac:dyDescent="0.25">
      <c r="C209" s="42"/>
      <c r="D209" s="42"/>
      <c r="E209" s="42"/>
    </row>
    <row r="210" spans="3:5" x14ac:dyDescent="0.25">
      <c r="C210" s="42"/>
      <c r="D210" s="42"/>
      <c r="E210" s="42"/>
    </row>
    <row r="211" spans="3:5" x14ac:dyDescent="0.25">
      <c r="C211" s="42"/>
      <c r="D211" s="42"/>
      <c r="E211" s="42"/>
    </row>
    <row r="212" spans="3:5" x14ac:dyDescent="0.25">
      <c r="C212" s="42"/>
      <c r="D212" s="42"/>
      <c r="E212" s="42"/>
    </row>
    <row r="213" spans="3:5" x14ac:dyDescent="0.25">
      <c r="C213" s="42"/>
      <c r="D213" s="42"/>
      <c r="E213" s="42"/>
    </row>
    <row r="214" spans="3:5" x14ac:dyDescent="0.25">
      <c r="C214" s="42"/>
      <c r="D214" s="42"/>
      <c r="E214" s="42"/>
    </row>
    <row r="215" spans="3:5" x14ac:dyDescent="0.25">
      <c r="C215" s="42"/>
      <c r="D215" s="42"/>
      <c r="E215" s="42"/>
    </row>
  </sheetData>
  <sheetProtection pivotTables="0"/>
  <autoFilter ref="A13:H13" xr:uid="{55E987FE-E48A-4F53-803A-A6A83F30D2C0}"/>
  <mergeCells count="5">
    <mergeCell ref="A10:F10"/>
    <mergeCell ref="A11:F11"/>
    <mergeCell ref="A1:F1"/>
    <mergeCell ref="A2:F2"/>
    <mergeCell ref="A4:F4"/>
  </mergeCells>
  <conditionalFormatting sqref="E13:E67">
    <cfRule type="cellIs" dxfId="748" priority="2" operator="between">
      <formula>17</formula>
      <formula>25</formula>
    </cfRule>
    <cfRule type="cellIs" dxfId="747" priority="3" operator="between">
      <formula>9</formula>
      <formula>16</formula>
    </cfRule>
    <cfRule type="cellIs" dxfId="746" priority="4" operator="between">
      <formula>0.2</formula>
      <formula>8</formula>
    </cfRule>
  </conditionalFormatting>
  <hyperlinks>
    <hyperlink ref="H2" location="'Indice Schede'!A1" display="Torna all'indice" xr:uid="{00000000-0004-0000-0100-000000000000}"/>
    <hyperlink ref="H4" location="'Misure riduzione del rischio'!A1" display="Vai alle Misure riduzione rischio" xr:uid="{00000000-0004-0000-0100-000001000000}"/>
  </hyperlinks>
  <pageMargins left="0.7" right="0.7" top="0.75" bottom="0.75" header="0.3" footer="0.3"/>
  <pageSetup paperSize="9" scale="44"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5"/>
  <sheetViews>
    <sheetView zoomScaleNormal="100" zoomScaleSheetLayoutView="100" workbookViewId="0">
      <selection activeCell="C7" sqref="C7"/>
    </sheetView>
  </sheetViews>
  <sheetFormatPr defaultRowHeight="15" x14ac:dyDescent="0.25"/>
  <cols>
    <col min="1" max="1" width="4.7109375" customWidth="1"/>
    <col min="2" max="2" width="69.5703125" style="53" customWidth="1"/>
    <col min="3" max="3" width="100.140625" style="54"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0" customFormat="1" x14ac:dyDescent="0.25">
      <c r="A1"/>
      <c r="B1" s="53"/>
      <c r="C1" s="54"/>
    </row>
    <row r="2" spans="1:5" s="40" customFormat="1" ht="36.75" customHeight="1" thickBot="1" x14ac:dyDescent="0.3">
      <c r="A2"/>
      <c r="B2" s="53"/>
      <c r="C2" s="54"/>
    </row>
    <row r="3" spans="1:5" s="40" customFormat="1" ht="51.75" customHeight="1" thickBot="1" x14ac:dyDescent="0.3">
      <c r="A3"/>
      <c r="B3" s="53"/>
      <c r="C3" s="54"/>
      <c r="E3" s="59" t="s">
        <v>26</v>
      </c>
    </row>
    <row r="4" spans="1:5" s="40" customFormat="1" ht="6.75" customHeight="1" thickBot="1" x14ac:dyDescent="0.3">
      <c r="A4"/>
      <c r="B4" s="53"/>
      <c r="C4" s="54"/>
      <c r="E4" s="60"/>
    </row>
    <row r="5" spans="1:5" s="40" customFormat="1" ht="48" customHeight="1" thickBot="1" x14ac:dyDescent="0.3">
      <c r="A5"/>
      <c r="B5" s="61" t="s">
        <v>100</v>
      </c>
      <c r="C5" s="61" t="s">
        <v>108</v>
      </c>
      <c r="E5" s="59" t="s">
        <v>109</v>
      </c>
    </row>
    <row r="6" spans="1:5" s="40" customFormat="1" ht="409.5" x14ac:dyDescent="0.25">
      <c r="A6"/>
      <c r="B6" s="58" t="s">
        <v>104</v>
      </c>
      <c r="C6" s="70" t="s">
        <v>110</v>
      </c>
      <c r="D6"/>
    </row>
    <row r="7" spans="1:5" s="40" customFormat="1" ht="15" customHeight="1" x14ac:dyDescent="0.25">
      <c r="A7"/>
      <c r="B7" s="58" t="s">
        <v>105</v>
      </c>
      <c r="C7" s="70" t="s">
        <v>111</v>
      </c>
      <c r="D7"/>
    </row>
    <row r="8" spans="1:5" s="40" customFormat="1" ht="45" x14ac:dyDescent="0.25">
      <c r="A8"/>
      <c r="B8" s="58" t="s">
        <v>106</v>
      </c>
      <c r="C8" s="70" t="s">
        <v>112</v>
      </c>
      <c r="D8"/>
    </row>
    <row r="9" spans="1:5" s="40" customFormat="1" ht="45" x14ac:dyDescent="0.25">
      <c r="A9"/>
      <c r="B9" s="58" t="s">
        <v>107</v>
      </c>
      <c r="C9" s="70" t="s">
        <v>113</v>
      </c>
      <c r="D9"/>
    </row>
    <row r="10" spans="1:5" s="40" customFormat="1" x14ac:dyDescent="0.25">
      <c r="A10"/>
      <c r="B10"/>
      <c r="C10"/>
      <c r="D10"/>
    </row>
    <row r="11" spans="1:5" s="40" customFormat="1" x14ac:dyDescent="0.25">
      <c r="A11"/>
      <c r="B11"/>
      <c r="C11"/>
      <c r="D11"/>
    </row>
    <row r="12" spans="1:5" s="40" customFormat="1" x14ac:dyDescent="0.25">
      <c r="A12"/>
      <c r="B12"/>
      <c r="C12"/>
      <c r="D12"/>
    </row>
    <row r="13" spans="1:5" s="40" customFormat="1" x14ac:dyDescent="0.25">
      <c r="A13"/>
      <c r="B13"/>
      <c r="C13"/>
      <c r="D13"/>
    </row>
    <row r="14" spans="1:5" s="40" customFormat="1" x14ac:dyDescent="0.25">
      <c r="A14"/>
      <c r="B14"/>
      <c r="C14"/>
      <c r="D14"/>
    </row>
    <row r="15" spans="1:5" s="40" customFormat="1" x14ac:dyDescent="0.25">
      <c r="A15"/>
      <c r="B15"/>
      <c r="C15"/>
      <c r="D15"/>
    </row>
    <row r="16" spans="1:5" s="40" customFormat="1" x14ac:dyDescent="0.25">
      <c r="A16"/>
      <c r="B16"/>
      <c r="C16"/>
      <c r="D16"/>
    </row>
    <row r="17" spans="1:4" s="40" customFormat="1" ht="15" customHeight="1" x14ac:dyDescent="0.25">
      <c r="A17"/>
      <c r="B17"/>
      <c r="C17"/>
      <c r="D17"/>
    </row>
    <row r="18" spans="1:4" s="40" customFormat="1" x14ac:dyDescent="0.25">
      <c r="A18"/>
      <c r="B18"/>
      <c r="C18"/>
      <c r="D18"/>
    </row>
    <row r="19" spans="1:4" s="40" customFormat="1" x14ac:dyDescent="0.25">
      <c r="A19"/>
      <c r="B19"/>
      <c r="C19"/>
      <c r="D19"/>
    </row>
    <row r="20" spans="1:4" s="40" customFormat="1" x14ac:dyDescent="0.25">
      <c r="A20"/>
      <c r="B20"/>
      <c r="C20"/>
      <c r="D20"/>
    </row>
    <row r="21" spans="1:4" s="40" customFormat="1" x14ac:dyDescent="0.25">
      <c r="A21"/>
      <c r="B21"/>
      <c r="C21"/>
      <c r="D21"/>
    </row>
    <row r="22" spans="1:4" s="40" customFormat="1" x14ac:dyDescent="0.25">
      <c r="A22"/>
      <c r="B22"/>
      <c r="C22"/>
      <c r="D22"/>
    </row>
    <row r="23" spans="1:4" s="40" customFormat="1" x14ac:dyDescent="0.25">
      <c r="A23"/>
      <c r="B23"/>
      <c r="C23"/>
      <c r="D23"/>
    </row>
    <row r="24" spans="1:4" s="40" customFormat="1" x14ac:dyDescent="0.25">
      <c r="A24"/>
      <c r="B24"/>
      <c r="C24"/>
    </row>
    <row r="25" spans="1:4" s="40" customFormat="1" x14ac:dyDescent="0.25">
      <c r="A25"/>
      <c r="B25"/>
      <c r="C25"/>
    </row>
    <row r="26" spans="1:4" s="40" customFormat="1" x14ac:dyDescent="0.25">
      <c r="A26"/>
      <c r="B26"/>
      <c r="C26"/>
    </row>
    <row r="27" spans="1:4" s="40" customFormat="1" x14ac:dyDescent="0.25">
      <c r="A27"/>
      <c r="B27"/>
      <c r="C27"/>
    </row>
    <row r="28" spans="1:4" s="40" customFormat="1" x14ac:dyDescent="0.25">
      <c r="A28"/>
      <c r="B28"/>
      <c r="C28"/>
    </row>
    <row r="29" spans="1:4" s="40" customFormat="1" x14ac:dyDescent="0.25">
      <c r="A29"/>
      <c r="B29"/>
      <c r="C29"/>
    </row>
    <row r="30" spans="1:4" s="40" customFormat="1" x14ac:dyDescent="0.25">
      <c r="A30"/>
      <c r="B30"/>
      <c r="C30"/>
    </row>
    <row r="31" spans="1:4" s="40" customFormat="1" x14ac:dyDescent="0.25">
      <c r="A31"/>
      <c r="B31"/>
      <c r="C31"/>
    </row>
    <row r="32" spans="1:4" s="40" customFormat="1" x14ac:dyDescent="0.25">
      <c r="A32"/>
      <c r="B32"/>
      <c r="C32"/>
    </row>
    <row r="33" spans="1:3" s="40" customFormat="1" x14ac:dyDescent="0.25">
      <c r="A33"/>
      <c r="B33"/>
      <c r="C33"/>
    </row>
    <row r="34" spans="1:3" s="40" customFormat="1" x14ac:dyDescent="0.25">
      <c r="A34"/>
      <c r="B34"/>
      <c r="C34"/>
    </row>
    <row r="35" spans="1:3" s="40" customFormat="1" x14ac:dyDescent="0.25">
      <c r="A35"/>
      <c r="B35"/>
      <c r="C35"/>
    </row>
    <row r="36" spans="1:3" s="40" customFormat="1" x14ac:dyDescent="0.25">
      <c r="A36"/>
      <c r="B36"/>
      <c r="C36"/>
    </row>
    <row r="37" spans="1:3" s="40" customFormat="1" x14ac:dyDescent="0.25">
      <c r="A37"/>
      <c r="B37"/>
      <c r="C37"/>
    </row>
    <row r="38" spans="1:3" s="40" customFormat="1" x14ac:dyDescent="0.25">
      <c r="A38"/>
      <c r="B38"/>
      <c r="C38"/>
    </row>
    <row r="39" spans="1:3" s="40" customFormat="1" x14ac:dyDescent="0.25">
      <c r="A39"/>
      <c r="B39"/>
      <c r="C39"/>
    </row>
    <row r="40" spans="1:3" s="40" customFormat="1" x14ac:dyDescent="0.25">
      <c r="A40"/>
      <c r="B40"/>
      <c r="C40"/>
    </row>
    <row r="41" spans="1:3" s="40" customFormat="1" x14ac:dyDescent="0.25">
      <c r="A41"/>
      <c r="B41"/>
      <c r="C41"/>
    </row>
    <row r="42" spans="1:3" s="40" customFormat="1" x14ac:dyDescent="0.25">
      <c r="A42"/>
      <c r="B42"/>
      <c r="C42"/>
    </row>
    <row r="43" spans="1:3" s="40" customFormat="1" x14ac:dyDescent="0.25">
      <c r="A43"/>
      <c r="B43"/>
      <c r="C43"/>
    </row>
    <row r="44" spans="1:3" s="40" customFormat="1" x14ac:dyDescent="0.25">
      <c r="A44"/>
      <c r="B44"/>
      <c r="C44"/>
    </row>
    <row r="45" spans="1:3" s="40" customFormat="1" x14ac:dyDescent="0.25">
      <c r="A45"/>
      <c r="B45"/>
      <c r="C45"/>
    </row>
    <row r="46" spans="1:3" s="40" customFormat="1" x14ac:dyDescent="0.25">
      <c r="A46"/>
      <c r="B46"/>
      <c r="C46"/>
    </row>
    <row r="47" spans="1:3" s="40" customFormat="1" x14ac:dyDescent="0.25">
      <c r="A47"/>
      <c r="B47"/>
      <c r="C47"/>
    </row>
    <row r="48" spans="1:3" s="40" customFormat="1" x14ac:dyDescent="0.25">
      <c r="A48"/>
      <c r="B48"/>
      <c r="C48"/>
    </row>
    <row r="49" spans="1:3" s="40" customFormat="1" x14ac:dyDescent="0.25">
      <c r="A49"/>
      <c r="B49"/>
      <c r="C49"/>
    </row>
    <row r="50" spans="1:3" s="40" customFormat="1" x14ac:dyDescent="0.25">
      <c r="A50"/>
      <c r="B50"/>
      <c r="C50"/>
    </row>
    <row r="51" spans="1:3" s="40" customFormat="1" x14ac:dyDescent="0.25">
      <c r="A51"/>
      <c r="B51"/>
      <c r="C51"/>
    </row>
    <row r="52" spans="1:3" s="40" customFormat="1" x14ac:dyDescent="0.25">
      <c r="A52"/>
      <c r="B52"/>
      <c r="C52"/>
    </row>
    <row r="53" spans="1:3" s="40" customFormat="1" x14ac:dyDescent="0.25">
      <c r="A53"/>
      <c r="B53"/>
      <c r="C53"/>
    </row>
    <row r="54" spans="1:3" s="40" customFormat="1" x14ac:dyDescent="0.25">
      <c r="A54"/>
      <c r="B54"/>
      <c r="C54"/>
    </row>
    <row r="55" spans="1:3" s="40" customFormat="1" hidden="1" x14ac:dyDescent="0.25">
      <c r="A55"/>
      <c r="B55"/>
      <c r="C55"/>
    </row>
    <row r="56" spans="1:3" s="40" customFormat="1" hidden="1" x14ac:dyDescent="0.25">
      <c r="A56"/>
      <c r="B56"/>
      <c r="C56"/>
    </row>
    <row r="57" spans="1:3" s="40" customFormat="1" x14ac:dyDescent="0.25">
      <c r="A57"/>
      <c r="B57"/>
      <c r="C57"/>
    </row>
    <row r="58" spans="1:3" s="40" customFormat="1" x14ac:dyDescent="0.25">
      <c r="A58"/>
      <c r="B58"/>
      <c r="C58"/>
    </row>
    <row r="59" spans="1:3" s="40" customFormat="1" x14ac:dyDescent="0.25">
      <c r="A59"/>
      <c r="B59"/>
      <c r="C59"/>
    </row>
    <row r="60" spans="1:3" s="40" customFormat="1" x14ac:dyDescent="0.25">
      <c r="A60"/>
      <c r="B60"/>
      <c r="C60"/>
    </row>
    <row r="61" spans="1:3" s="40" customFormat="1" x14ac:dyDescent="0.25">
      <c r="A61"/>
      <c r="B61"/>
      <c r="C61"/>
    </row>
    <row r="62" spans="1:3" s="40" customFormat="1" x14ac:dyDescent="0.25">
      <c r="A62"/>
      <c r="B62"/>
      <c r="C62"/>
    </row>
    <row r="63" spans="1:3" s="40" customFormat="1" x14ac:dyDescent="0.25">
      <c r="A63"/>
      <c r="B63"/>
      <c r="C63"/>
    </row>
    <row r="64" spans="1:3" s="40" customFormat="1" x14ac:dyDescent="0.25">
      <c r="A64"/>
      <c r="B64"/>
      <c r="C64"/>
    </row>
    <row r="65" spans="1:3" s="40" customFormat="1" x14ac:dyDescent="0.25">
      <c r="A65"/>
      <c r="B65"/>
      <c r="C65"/>
    </row>
    <row r="66" spans="1:3" s="40" customFormat="1" x14ac:dyDescent="0.25">
      <c r="A66"/>
      <c r="B66"/>
      <c r="C66"/>
    </row>
    <row r="67" spans="1:3" s="40" customFormat="1" x14ac:dyDescent="0.25">
      <c r="A67"/>
      <c r="B67"/>
      <c r="C67"/>
    </row>
    <row r="68" spans="1:3" s="40" customFormat="1" x14ac:dyDescent="0.25">
      <c r="A68"/>
      <c r="B68"/>
      <c r="C68"/>
    </row>
    <row r="69" spans="1:3" s="40" customFormat="1" x14ac:dyDescent="0.25">
      <c r="A69"/>
      <c r="B69"/>
      <c r="C69"/>
    </row>
    <row r="70" spans="1:3" s="40" customFormat="1" x14ac:dyDescent="0.25">
      <c r="A70"/>
      <c r="B70"/>
      <c r="C70"/>
    </row>
    <row r="71" spans="1:3" s="40" customFormat="1" x14ac:dyDescent="0.25">
      <c r="A71"/>
      <c r="B71"/>
      <c r="C71"/>
    </row>
    <row r="72" spans="1:3" s="40" customFormat="1" x14ac:dyDescent="0.25">
      <c r="A72"/>
      <c r="B72"/>
      <c r="C72"/>
    </row>
    <row r="73" spans="1:3" s="40" customFormat="1" x14ac:dyDescent="0.25">
      <c r="A73"/>
      <c r="B73"/>
      <c r="C73"/>
    </row>
    <row r="74" spans="1:3" s="40" customFormat="1" x14ac:dyDescent="0.25">
      <c r="A74"/>
      <c r="B74"/>
      <c r="C74"/>
    </row>
    <row r="75" spans="1:3" s="40" customFormat="1" x14ac:dyDescent="0.25">
      <c r="A75"/>
      <c r="B75"/>
      <c r="C75"/>
    </row>
    <row r="76" spans="1:3" s="40" customFormat="1" x14ac:dyDescent="0.25">
      <c r="A76"/>
      <c r="B76"/>
      <c r="C76"/>
    </row>
    <row r="77" spans="1:3" s="40" customFormat="1" x14ac:dyDescent="0.25">
      <c r="A77"/>
      <c r="B77"/>
      <c r="C77"/>
    </row>
    <row r="78" spans="1:3" s="40" customFormat="1" x14ac:dyDescent="0.25">
      <c r="A78"/>
      <c r="B78"/>
      <c r="C78"/>
    </row>
    <row r="79" spans="1:3" s="40" customFormat="1" x14ac:dyDescent="0.25">
      <c r="A79"/>
      <c r="B79"/>
      <c r="C79"/>
    </row>
    <row r="80" spans="1:3" s="40" customFormat="1" x14ac:dyDescent="0.25">
      <c r="A80"/>
      <c r="B80"/>
      <c r="C80"/>
    </row>
    <row r="81" spans="1:3" s="40" customFormat="1" x14ac:dyDescent="0.25">
      <c r="A81"/>
      <c r="B81"/>
      <c r="C81"/>
    </row>
    <row r="82" spans="1:3" s="40" customFormat="1" x14ac:dyDescent="0.25">
      <c r="A82"/>
      <c r="B82"/>
      <c r="C82"/>
    </row>
    <row r="83" spans="1:3" s="40" customFormat="1" x14ac:dyDescent="0.25">
      <c r="A83"/>
      <c r="B83"/>
      <c r="C83"/>
    </row>
    <row r="84" spans="1:3" s="40" customFormat="1" x14ac:dyDescent="0.25">
      <c r="A84"/>
      <c r="B84"/>
      <c r="C84"/>
    </row>
    <row r="85" spans="1:3" s="40" customFormat="1" x14ac:dyDescent="0.25">
      <c r="A85"/>
      <c r="B85"/>
      <c r="C85"/>
    </row>
    <row r="86" spans="1:3" s="40" customFormat="1" ht="15.75" thickBot="1" x14ac:dyDescent="0.3">
      <c r="A86"/>
      <c r="B86" s="68" t="s">
        <v>114</v>
      </c>
      <c r="C86" s="67" t="s">
        <v>115</v>
      </c>
    </row>
    <row r="87" spans="1:3" s="40" customFormat="1" ht="15.75" thickBot="1" x14ac:dyDescent="0.3">
      <c r="A87"/>
      <c r="B87" s="68"/>
      <c r="C87" s="67"/>
    </row>
    <row r="88" spans="1:3" s="40" customFormat="1" ht="15.75" thickBot="1" x14ac:dyDescent="0.3">
      <c r="A88"/>
      <c r="B88" s="68"/>
      <c r="C88" s="67"/>
    </row>
    <row r="89" spans="1:3" s="40" customFormat="1" ht="15.75" thickBot="1" x14ac:dyDescent="0.3">
      <c r="A89"/>
      <c r="B89" s="68"/>
      <c r="C89" s="67"/>
    </row>
    <row r="90" spans="1:3" s="40" customFormat="1" ht="15.75" thickBot="1" x14ac:dyDescent="0.3">
      <c r="A90"/>
      <c r="B90" s="69"/>
      <c r="C90" s="67"/>
    </row>
    <row r="91" spans="1:3" s="40" customFormat="1" x14ac:dyDescent="0.25">
      <c r="A91"/>
      <c r="B91"/>
      <c r="C91" s="51"/>
    </row>
    <row r="92" spans="1:3" s="40" customFormat="1" x14ac:dyDescent="0.25">
      <c r="A92"/>
      <c r="B92"/>
      <c r="C92" s="51"/>
    </row>
    <row r="93" spans="1:3" s="40" customFormat="1" x14ac:dyDescent="0.25">
      <c r="A93"/>
      <c r="B93"/>
      <c r="C93" s="51"/>
    </row>
    <row r="94" spans="1:3" s="40" customFormat="1" x14ac:dyDescent="0.25">
      <c r="A94"/>
      <c r="B94"/>
      <c r="C94" s="51"/>
    </row>
    <row r="95" spans="1:3" s="40" customFormat="1" x14ac:dyDescent="0.25">
      <c r="A95"/>
      <c r="B95"/>
      <c r="C95" s="51"/>
    </row>
    <row r="96" spans="1:3" s="40" customFormat="1" x14ac:dyDescent="0.25">
      <c r="A96"/>
      <c r="B96"/>
      <c r="C96" s="51"/>
    </row>
    <row r="97" spans="1:3" s="40" customFormat="1" x14ac:dyDescent="0.25">
      <c r="A97"/>
      <c r="B97"/>
      <c r="C97" s="51"/>
    </row>
    <row r="98" spans="1:3" s="40" customFormat="1" x14ac:dyDescent="0.25">
      <c r="A98"/>
      <c r="B98"/>
      <c r="C98" s="51"/>
    </row>
    <row r="99" spans="1:3" s="40" customFormat="1" x14ac:dyDescent="0.25">
      <c r="A99"/>
      <c r="B99"/>
      <c r="C99" s="51"/>
    </row>
    <row r="100" spans="1:3" s="40" customFormat="1" x14ac:dyDescent="0.25">
      <c r="A100"/>
      <c r="B100"/>
      <c r="C100" s="51"/>
    </row>
    <row r="101" spans="1:3" s="40" customFormat="1" x14ac:dyDescent="0.25">
      <c r="A101"/>
      <c r="B101"/>
      <c r="C101" s="51"/>
    </row>
    <row r="102" spans="1:3" s="40" customFormat="1" x14ac:dyDescent="0.25">
      <c r="A102"/>
      <c r="B102"/>
      <c r="C102" s="51"/>
    </row>
    <row r="103" spans="1:3" s="40" customFormat="1" x14ac:dyDescent="0.25">
      <c r="A103"/>
      <c r="B103"/>
      <c r="C103" s="51"/>
    </row>
    <row r="104" spans="1:3" s="40" customFormat="1" x14ac:dyDescent="0.25">
      <c r="A104"/>
      <c r="B104"/>
      <c r="C104" s="51"/>
    </row>
    <row r="105" spans="1:3" s="40" customFormat="1" x14ac:dyDescent="0.25">
      <c r="A105"/>
      <c r="B105"/>
      <c r="C105" s="51"/>
    </row>
    <row r="106" spans="1:3" s="40" customFormat="1" x14ac:dyDescent="0.25">
      <c r="A106"/>
      <c r="B106"/>
      <c r="C106" s="51"/>
    </row>
    <row r="107" spans="1:3" s="40" customFormat="1" x14ac:dyDescent="0.25">
      <c r="A107"/>
      <c r="B107"/>
      <c r="C107" s="51"/>
    </row>
    <row r="108" spans="1:3" s="40" customFormat="1" x14ac:dyDescent="0.25">
      <c r="A108"/>
      <c r="B108"/>
      <c r="C108" s="51"/>
    </row>
    <row r="109" spans="1:3" s="40" customFormat="1" x14ac:dyDescent="0.25">
      <c r="A109"/>
      <c r="B109" s="53"/>
      <c r="C109" s="53"/>
    </row>
    <row r="110" spans="1:3" s="40" customFormat="1" x14ac:dyDescent="0.25">
      <c r="A110"/>
      <c r="B110" s="53"/>
      <c r="C110" s="53"/>
    </row>
    <row r="111" spans="1:3" s="40" customFormat="1" x14ac:dyDescent="0.25">
      <c r="A111"/>
      <c r="B111" s="53"/>
      <c r="C111" s="54"/>
    </row>
    <row r="112" spans="1:3" s="40" customFormat="1" x14ac:dyDescent="0.25">
      <c r="A112"/>
      <c r="B112" s="53"/>
      <c r="C112" s="54"/>
    </row>
    <row r="113" spans="1:3" s="40" customFormat="1" x14ac:dyDescent="0.25">
      <c r="A113"/>
      <c r="B113" s="53"/>
      <c r="C113" s="54"/>
    </row>
    <row r="114" spans="1:3" s="40" customFormat="1" x14ac:dyDescent="0.25">
      <c r="A114"/>
      <c r="B114" s="53"/>
      <c r="C114" s="54"/>
    </row>
    <row r="115" spans="1:3" s="40" customFormat="1" x14ac:dyDescent="0.25">
      <c r="A115"/>
      <c r="B115" s="53"/>
      <c r="C115" s="54"/>
    </row>
    <row r="116" spans="1:3" s="40" customFormat="1" x14ac:dyDescent="0.25">
      <c r="A116"/>
      <c r="B116" s="53"/>
      <c r="C116" s="54"/>
    </row>
    <row r="117" spans="1:3" s="40" customFormat="1" x14ac:dyDescent="0.25">
      <c r="A117"/>
      <c r="B117" s="53"/>
      <c r="C117" s="54"/>
    </row>
    <row r="118" spans="1:3" s="40" customFormat="1" x14ac:dyDescent="0.25">
      <c r="A118"/>
      <c r="B118" s="53"/>
      <c r="C118" s="54"/>
    </row>
    <row r="119" spans="1:3" s="40" customFormat="1" x14ac:dyDescent="0.25">
      <c r="A119"/>
      <c r="B119" s="53"/>
      <c r="C119" s="54"/>
    </row>
    <row r="120" spans="1:3" s="40" customFormat="1" x14ac:dyDescent="0.25">
      <c r="A120"/>
      <c r="B120" s="53"/>
      <c r="C120" s="54"/>
    </row>
    <row r="121" spans="1:3" s="40" customFormat="1" x14ac:dyDescent="0.25">
      <c r="A121"/>
      <c r="B121" s="53"/>
      <c r="C121" s="54"/>
    </row>
    <row r="122" spans="1:3" s="40" customFormat="1" x14ac:dyDescent="0.25">
      <c r="A122"/>
      <c r="B122" s="53"/>
      <c r="C122" s="54"/>
    </row>
    <row r="123" spans="1:3" s="40" customFormat="1" x14ac:dyDescent="0.25">
      <c r="A123"/>
      <c r="B123" s="53"/>
      <c r="C123" s="54"/>
    </row>
    <row r="124" spans="1:3" s="40" customFormat="1" x14ac:dyDescent="0.25">
      <c r="A124"/>
      <c r="B124" s="53"/>
      <c r="C124" s="54"/>
    </row>
    <row r="125" spans="1:3" s="40" customFormat="1" x14ac:dyDescent="0.25">
      <c r="A125"/>
      <c r="B125" s="53"/>
      <c r="C125" s="54"/>
    </row>
    <row r="126" spans="1:3" s="40" customFormat="1" x14ac:dyDescent="0.25">
      <c r="A126"/>
      <c r="B126" s="53"/>
      <c r="C126" s="54"/>
    </row>
    <row r="127" spans="1:3" s="40" customFormat="1" x14ac:dyDescent="0.25">
      <c r="A127"/>
      <c r="B127" s="53"/>
      <c r="C127" s="54"/>
    </row>
    <row r="128" spans="1:3" s="40" customFormat="1" x14ac:dyDescent="0.25">
      <c r="A128"/>
      <c r="B128" s="53"/>
      <c r="C128" s="54"/>
    </row>
    <row r="129" spans="1:3" s="40" customFormat="1" x14ac:dyDescent="0.25">
      <c r="A129"/>
      <c r="B129" s="53"/>
      <c r="C129" s="54"/>
    </row>
    <row r="130" spans="1:3" s="40" customFormat="1" x14ac:dyDescent="0.25">
      <c r="A130"/>
      <c r="B130" s="53"/>
      <c r="C130" s="54"/>
    </row>
    <row r="131" spans="1:3" s="40" customFormat="1" x14ac:dyDescent="0.25">
      <c r="A131"/>
      <c r="B131" s="53"/>
      <c r="C131" s="54"/>
    </row>
    <row r="132" spans="1:3" s="40" customFormat="1" x14ac:dyDescent="0.25">
      <c r="A132"/>
      <c r="B132" s="53"/>
      <c r="C132" s="54"/>
    </row>
    <row r="133" spans="1:3" s="40" customFormat="1" x14ac:dyDescent="0.25">
      <c r="A133"/>
      <c r="B133" s="53"/>
      <c r="C133" s="54"/>
    </row>
    <row r="134" spans="1:3" s="40" customFormat="1" x14ac:dyDescent="0.25">
      <c r="A134"/>
      <c r="B134" s="53"/>
      <c r="C134" s="54"/>
    </row>
    <row r="135" spans="1:3" s="40" customFormat="1" x14ac:dyDescent="0.25">
      <c r="A135"/>
      <c r="B135" s="53"/>
      <c r="C135" s="54"/>
    </row>
    <row r="136" spans="1:3" s="40" customFormat="1" x14ac:dyDescent="0.25">
      <c r="A136"/>
      <c r="B136" s="53"/>
      <c r="C136" s="54"/>
    </row>
    <row r="137" spans="1:3" s="40" customFormat="1" x14ac:dyDescent="0.25">
      <c r="A137"/>
      <c r="B137" s="53"/>
      <c r="C137" s="54"/>
    </row>
    <row r="138" spans="1:3" s="40" customFormat="1" x14ac:dyDescent="0.25">
      <c r="A138"/>
      <c r="B138" s="53"/>
      <c r="C138" s="54"/>
    </row>
    <row r="139" spans="1:3" s="40" customFormat="1" x14ac:dyDescent="0.25">
      <c r="A139"/>
      <c r="B139" s="53"/>
      <c r="C139" s="54"/>
    </row>
    <row r="140" spans="1:3" s="40" customFormat="1" x14ac:dyDescent="0.25">
      <c r="A140"/>
      <c r="B140" s="53"/>
      <c r="C140" s="54"/>
    </row>
    <row r="141" spans="1:3" s="40" customFormat="1" x14ac:dyDescent="0.25">
      <c r="A141"/>
      <c r="B141" s="53"/>
      <c r="C141" s="54"/>
    </row>
    <row r="142" spans="1:3" s="40" customFormat="1" x14ac:dyDescent="0.25">
      <c r="A142"/>
      <c r="B142" s="53"/>
      <c r="C142" s="54"/>
    </row>
    <row r="143" spans="1:3" s="40" customFormat="1" x14ac:dyDescent="0.25">
      <c r="A143"/>
      <c r="B143" s="53"/>
      <c r="C143" s="54"/>
    </row>
    <row r="144" spans="1:3" s="40" customFormat="1" x14ac:dyDescent="0.25">
      <c r="A144"/>
      <c r="B144" s="53"/>
      <c r="C144" s="54"/>
    </row>
    <row r="145" spans="1:3" s="40" customFormat="1" x14ac:dyDescent="0.25">
      <c r="A145"/>
      <c r="B145" s="53"/>
      <c r="C145" s="54"/>
    </row>
  </sheetData>
  <sheetProtection deleteRows="0" pivotTables="0"/>
  <hyperlinks>
    <hyperlink ref="E3" location="'Indice Schede'!A1" display="Torna all'indice" xr:uid="{00000000-0004-0000-0200-000000000000}"/>
    <hyperlink ref="E5" location="'Prospetto Finale'!A1" display="Vai prospetto finale" xr:uid="{00000000-0004-0000-0200-000001000000}"/>
  </hyperlinks>
  <pageMargins left="0.7" right="0.7" top="0.75" bottom="0.75" header="0.3" footer="0.3"/>
  <pageSetup paperSize="9" scale="54" fitToHeight="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dimension ref="A1:H65"/>
  <sheetViews>
    <sheetView zoomScaleNormal="100" zoomScaleSheetLayoutView="100" workbookViewId="0">
      <selection activeCell="A48" sqref="A4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20</v>
      </c>
      <c r="B2" s="18">
        <f>IF(F2="SI",'Indice dei processi - Schede'!B12,"non utilizzata")</f>
        <v>1</v>
      </c>
      <c r="D2" s="96" t="s">
        <v>21</v>
      </c>
      <c r="E2" s="97"/>
      <c r="F2" s="57" t="s">
        <v>23</v>
      </c>
      <c r="H2" t="s">
        <v>23</v>
      </c>
    </row>
    <row r="3" spans="1:8" ht="45" customHeight="1" thickBot="1" x14ac:dyDescent="0.3">
      <c r="A3" s="98" t="s">
        <v>116</v>
      </c>
      <c r="B3" s="99"/>
      <c r="H3" t="s">
        <v>22</v>
      </c>
    </row>
    <row r="4" spans="1:8" ht="31.5" customHeight="1" thickBot="1" x14ac:dyDescent="0.3">
      <c r="A4" s="87" t="s">
        <v>25</v>
      </c>
      <c r="B4" s="95"/>
      <c r="D4" s="100" t="s">
        <v>26</v>
      </c>
      <c r="E4" s="101"/>
      <c r="F4" s="102"/>
    </row>
    <row r="5" spans="1:8" ht="15.75" thickBot="1" x14ac:dyDescent="0.3">
      <c r="A5" s="16" t="s">
        <v>27</v>
      </c>
      <c r="B5" s="17" t="s">
        <v>28</v>
      </c>
      <c r="G5" s="9" t="s">
        <v>29</v>
      </c>
      <c r="H5" t="s">
        <v>30</v>
      </c>
    </row>
    <row r="6" spans="1:8" ht="30" customHeight="1" thickBot="1" x14ac:dyDescent="0.3">
      <c r="A6" s="91" t="s">
        <v>31</v>
      </c>
      <c r="B6" s="92"/>
      <c r="G6" s="10" t="s">
        <v>32</v>
      </c>
      <c r="H6">
        <v>1</v>
      </c>
    </row>
    <row r="7" spans="1:8" ht="30" customHeight="1" thickBot="1" x14ac:dyDescent="0.3">
      <c r="A7" s="24" t="s">
        <v>33</v>
      </c>
      <c r="B7" s="55" t="s">
        <v>34</v>
      </c>
      <c r="G7" s="8" t="s">
        <v>34</v>
      </c>
      <c r="H7">
        <v>2</v>
      </c>
    </row>
    <row r="8" spans="1:8" ht="30" customHeight="1" thickBot="1" x14ac:dyDescent="0.3">
      <c r="A8" s="23" t="s">
        <v>35</v>
      </c>
      <c r="B8" s="22">
        <f>VLOOKUP(B7,G5:H10,2,FALSE)</f>
        <v>2</v>
      </c>
      <c r="G8" s="7" t="s">
        <v>36</v>
      </c>
      <c r="H8">
        <v>3</v>
      </c>
    </row>
    <row r="9" spans="1:8" ht="30" customHeight="1" thickBot="1" x14ac:dyDescent="0.3">
      <c r="A9" s="91" t="s">
        <v>37</v>
      </c>
      <c r="B9" s="92"/>
      <c r="G9" s="7" t="s">
        <v>38</v>
      </c>
      <c r="H9">
        <v>4</v>
      </c>
    </row>
    <row r="10" spans="1:8" ht="30" customHeight="1" thickBot="1" x14ac:dyDescent="0.3">
      <c r="A10" s="25" t="s">
        <v>117</v>
      </c>
      <c r="B10" s="56" t="s">
        <v>43</v>
      </c>
      <c r="G10" s="7" t="s">
        <v>40</v>
      </c>
      <c r="H10">
        <v>5</v>
      </c>
    </row>
    <row r="11" spans="1:8" ht="30" customHeight="1" thickBot="1" x14ac:dyDescent="0.3">
      <c r="A11" s="26" t="s">
        <v>35</v>
      </c>
      <c r="B11" s="22">
        <f>VLOOKUP(B10,G13:H15,2,FALSE)</f>
        <v>2</v>
      </c>
    </row>
    <row r="12" spans="1:8" ht="30" customHeight="1" x14ac:dyDescent="0.25">
      <c r="A12" s="91" t="s">
        <v>41</v>
      </c>
      <c r="B12" s="92"/>
      <c r="G12" s="12"/>
    </row>
    <row r="13" spans="1:8" ht="30" customHeight="1" thickBot="1" x14ac:dyDescent="0.3">
      <c r="A13" s="27" t="s">
        <v>118</v>
      </c>
      <c r="B13" s="56" t="s">
        <v>48</v>
      </c>
      <c r="G13" s="7" t="s">
        <v>29</v>
      </c>
      <c r="H13" t="s">
        <v>30</v>
      </c>
    </row>
    <row r="14" spans="1:8" ht="30" customHeight="1" thickBot="1" x14ac:dyDescent="0.3">
      <c r="A14" s="26" t="s">
        <v>35</v>
      </c>
      <c r="B14" s="22">
        <v>1</v>
      </c>
      <c r="G14" s="7" t="s">
        <v>43</v>
      </c>
      <c r="H14">
        <v>2</v>
      </c>
    </row>
    <row r="15" spans="1:8" ht="30" customHeight="1" thickBot="1" x14ac:dyDescent="0.3">
      <c r="A15" s="91" t="s">
        <v>44</v>
      </c>
      <c r="B15" s="92"/>
      <c r="G15" s="7" t="s">
        <v>45</v>
      </c>
      <c r="H15">
        <v>5</v>
      </c>
    </row>
    <row r="16" spans="1:8" ht="39" customHeight="1" x14ac:dyDescent="0.25">
      <c r="A16" s="28" t="s">
        <v>46</v>
      </c>
      <c r="B16" s="55" t="s">
        <v>54</v>
      </c>
    </row>
    <row r="17" spans="1:8" ht="30" customHeight="1" thickBot="1" x14ac:dyDescent="0.3">
      <c r="A17" s="15" t="s">
        <v>35</v>
      </c>
      <c r="B17" s="30">
        <f>VLOOKUP(B16,G22:H25,2,FALSE)</f>
        <v>1</v>
      </c>
      <c r="G17" s="7" t="s">
        <v>29</v>
      </c>
      <c r="H17" t="s">
        <v>30</v>
      </c>
    </row>
    <row r="18" spans="1:8" ht="30" customHeight="1" thickBot="1" x14ac:dyDescent="0.3">
      <c r="A18" s="91" t="s">
        <v>47</v>
      </c>
      <c r="B18" s="92"/>
      <c r="G18" s="11" t="s">
        <v>48</v>
      </c>
      <c r="H18">
        <v>1</v>
      </c>
    </row>
    <row r="19" spans="1:8" ht="30" customHeight="1" thickBot="1" x14ac:dyDescent="0.3">
      <c r="A19" s="29" t="s">
        <v>49</v>
      </c>
      <c r="B19" s="55" t="s">
        <v>61</v>
      </c>
      <c r="G19" s="11" t="s">
        <v>50</v>
      </c>
      <c r="H19">
        <v>3</v>
      </c>
    </row>
    <row r="20" spans="1:8" ht="30" customHeight="1" thickBot="1" x14ac:dyDescent="0.3">
      <c r="A20" s="15" t="s">
        <v>35</v>
      </c>
      <c r="B20" s="30">
        <f>VLOOKUP(B19,G27:H29,2,FALSE)</f>
        <v>1</v>
      </c>
      <c r="G20" s="11" t="s">
        <v>51</v>
      </c>
      <c r="H20">
        <v>5</v>
      </c>
    </row>
    <row r="21" spans="1:8" ht="30" customHeight="1" x14ac:dyDescent="0.25">
      <c r="A21" s="91" t="s">
        <v>52</v>
      </c>
      <c r="B21" s="92"/>
    </row>
    <row r="22" spans="1:8" ht="30" customHeight="1" thickBot="1" x14ac:dyDescent="0.3">
      <c r="A22" s="29" t="s">
        <v>53</v>
      </c>
      <c r="B22" s="55" t="s">
        <v>66</v>
      </c>
      <c r="G22" s="7" t="s">
        <v>29</v>
      </c>
      <c r="H22" t="s">
        <v>30</v>
      </c>
    </row>
    <row r="23" spans="1:8" ht="30" customHeight="1" thickBot="1" x14ac:dyDescent="0.3">
      <c r="A23" s="15" t="s">
        <v>35</v>
      </c>
      <c r="B23" s="30">
        <f>VLOOKUP(B22,G31:H36,2,FALSE)</f>
        <v>1</v>
      </c>
      <c r="G23" s="11" t="s">
        <v>54</v>
      </c>
      <c r="H23">
        <v>1</v>
      </c>
    </row>
    <row r="24" spans="1:8" ht="30" customHeight="1" thickBot="1" x14ac:dyDescent="0.3">
      <c r="A24" s="19" t="s">
        <v>55</v>
      </c>
      <c r="B24" s="31">
        <f>IFERROR((B8+B11+B14+B17+B20+B23)/6,"-")</f>
        <v>1.3333333333333333</v>
      </c>
      <c r="G24" s="13" t="s">
        <v>56</v>
      </c>
      <c r="H24">
        <v>3</v>
      </c>
    </row>
    <row r="25" spans="1:8" ht="30" customHeight="1" thickBot="1" x14ac:dyDescent="0.3">
      <c r="A25" s="93" t="s">
        <v>57</v>
      </c>
      <c r="B25" s="94"/>
      <c r="G25" s="11" t="s">
        <v>58</v>
      </c>
      <c r="H25">
        <v>5</v>
      </c>
    </row>
    <row r="26" spans="1:8" ht="9.75" customHeight="1" thickBot="1" x14ac:dyDescent="0.3"/>
    <row r="27" spans="1:8" ht="30" customHeight="1" thickBot="1" x14ac:dyDescent="0.3">
      <c r="A27" s="87" t="s">
        <v>59</v>
      </c>
      <c r="B27" s="95"/>
      <c r="G27" s="7" t="s">
        <v>29</v>
      </c>
      <c r="H27" t="s">
        <v>30</v>
      </c>
    </row>
    <row r="28" spans="1:8" ht="30" customHeight="1" thickBot="1" x14ac:dyDescent="0.3">
      <c r="A28" s="91" t="s">
        <v>60</v>
      </c>
      <c r="B28" s="92"/>
      <c r="G28" s="11" t="s">
        <v>61</v>
      </c>
      <c r="H28">
        <v>1</v>
      </c>
    </row>
    <row r="29" spans="1:8" ht="66.75" customHeight="1" thickBot="1" x14ac:dyDescent="0.3">
      <c r="A29" s="29" t="s">
        <v>119</v>
      </c>
      <c r="B29" s="55" t="s">
        <v>75</v>
      </c>
      <c r="G29" s="11" t="s">
        <v>63</v>
      </c>
      <c r="H29">
        <v>5</v>
      </c>
    </row>
    <row r="30" spans="1:8" ht="30" customHeight="1" thickBot="1" x14ac:dyDescent="0.3">
      <c r="A30" s="15" t="s">
        <v>35</v>
      </c>
      <c r="B30" s="30">
        <f>VLOOKUP(B29,G38:H43,2,FALSE)</f>
        <v>1</v>
      </c>
    </row>
    <row r="31" spans="1:8" ht="30" customHeight="1" thickBot="1" x14ac:dyDescent="0.3">
      <c r="A31" s="91" t="s">
        <v>64</v>
      </c>
      <c r="B31" s="92"/>
      <c r="G31" s="7" t="s">
        <v>29</v>
      </c>
      <c r="H31" t="s">
        <v>30</v>
      </c>
    </row>
    <row r="32" spans="1:8" ht="42" customHeight="1" thickBot="1" x14ac:dyDescent="0.3">
      <c r="A32" s="29" t="s">
        <v>120</v>
      </c>
      <c r="B32" s="55" t="s">
        <v>61</v>
      </c>
      <c r="G32" s="11" t="s">
        <v>66</v>
      </c>
      <c r="H32">
        <v>1</v>
      </c>
    </row>
    <row r="33" spans="1:8" ht="43.5" customHeight="1" thickBot="1" x14ac:dyDescent="0.3">
      <c r="A33" s="15" t="s">
        <v>35</v>
      </c>
      <c r="B33" s="30">
        <f>VLOOKUP(B32,G27:H29,2,FALSE)</f>
        <v>1</v>
      </c>
      <c r="G33" s="11" t="s">
        <v>67</v>
      </c>
      <c r="H33">
        <v>2</v>
      </c>
    </row>
    <row r="34" spans="1:8" ht="30" customHeight="1" thickBot="1" x14ac:dyDescent="0.3">
      <c r="A34" s="91" t="s">
        <v>68</v>
      </c>
      <c r="B34" s="92"/>
      <c r="G34" s="11" t="s">
        <v>69</v>
      </c>
      <c r="H34">
        <v>3</v>
      </c>
    </row>
    <row r="35" spans="1:8" ht="30" customHeight="1" thickBot="1" x14ac:dyDescent="0.3">
      <c r="A35" s="29" t="s">
        <v>70</v>
      </c>
      <c r="B35" s="55" t="s">
        <v>86</v>
      </c>
      <c r="G35" s="11" t="s">
        <v>71</v>
      </c>
      <c r="H35">
        <v>4</v>
      </c>
    </row>
    <row r="36" spans="1:8" ht="30" customHeight="1" thickBot="1" x14ac:dyDescent="0.3">
      <c r="A36" s="15" t="s">
        <v>35</v>
      </c>
      <c r="B36" s="30">
        <f>VLOOKUP(B35,G45:H51,2,FALSE)</f>
        <v>1</v>
      </c>
      <c r="G36" s="11" t="s">
        <v>72</v>
      </c>
      <c r="H36">
        <v>5</v>
      </c>
    </row>
    <row r="37" spans="1:8" ht="30" customHeight="1" x14ac:dyDescent="0.25">
      <c r="A37" s="91" t="s">
        <v>73</v>
      </c>
      <c r="B37" s="92"/>
    </row>
    <row r="38" spans="1:8" ht="30" customHeight="1" thickBot="1" x14ac:dyDescent="0.3">
      <c r="A38" s="29" t="s">
        <v>74</v>
      </c>
      <c r="B38" s="55" t="s">
        <v>94</v>
      </c>
      <c r="G38" s="7" t="s">
        <v>29</v>
      </c>
      <c r="H38" t="s">
        <v>30</v>
      </c>
    </row>
    <row r="39" spans="1:8" ht="30" customHeight="1" thickBot="1" x14ac:dyDescent="0.3">
      <c r="A39" s="15" t="s">
        <v>35</v>
      </c>
      <c r="B39" s="30">
        <f>VLOOKUP(B38,G53:H58,2,FALSE)</f>
        <v>4</v>
      </c>
      <c r="G39" s="7" t="s">
        <v>75</v>
      </c>
      <c r="H39">
        <v>1</v>
      </c>
    </row>
    <row r="40" spans="1:8" ht="30" customHeight="1" thickBot="1" x14ac:dyDescent="0.3">
      <c r="A40" s="32" t="s">
        <v>76</v>
      </c>
      <c r="B40" s="31">
        <f>IFERROR((B30+B33+B36+B39)/4,"-")</f>
        <v>1.75</v>
      </c>
      <c r="G40" s="7" t="s">
        <v>77</v>
      </c>
      <c r="H40">
        <v>2</v>
      </c>
    </row>
    <row r="41" spans="1:8" ht="30" customHeight="1" thickBot="1" x14ac:dyDescent="0.3">
      <c r="A41" s="93" t="s">
        <v>78</v>
      </c>
      <c r="B41" s="94"/>
      <c r="G41" s="7" t="s">
        <v>79</v>
      </c>
      <c r="H41">
        <v>3</v>
      </c>
    </row>
    <row r="42" spans="1:8" ht="30" customHeight="1" thickBot="1" x14ac:dyDescent="0.3">
      <c r="A42" s="20"/>
      <c r="B42" s="20"/>
      <c r="G42" s="7" t="s">
        <v>80</v>
      </c>
      <c r="H42">
        <v>4</v>
      </c>
    </row>
    <row r="43" spans="1:8" ht="30" customHeight="1" thickBot="1" x14ac:dyDescent="0.3">
      <c r="A43" s="87" t="s">
        <v>81</v>
      </c>
      <c r="B43" s="88"/>
      <c r="G43" s="7" t="s">
        <v>82</v>
      </c>
      <c r="H43">
        <v>5</v>
      </c>
    </row>
    <row r="44" spans="1:8" ht="30" customHeight="1" thickBot="1" x14ac:dyDescent="0.3">
      <c r="A44" s="33" t="s">
        <v>83</v>
      </c>
      <c r="B44" s="31">
        <f>IF(OR(B8="-",B11="-",B14="-",B17="-",B20="-",B23="-",B30="-",B33="-",B36="-",B39="-"),"Presenti campi non compilati",IFERROR(B24*B40,"-"))</f>
        <v>2.333333333333333</v>
      </c>
    </row>
    <row r="45" spans="1:8" ht="30" customHeight="1" thickBot="1" x14ac:dyDescent="0.3">
      <c r="G45" s="7" t="s">
        <v>29</v>
      </c>
      <c r="H45" t="s">
        <v>30</v>
      </c>
    </row>
    <row r="46" spans="1:8" ht="30" customHeight="1" thickBot="1" x14ac:dyDescent="0.3">
      <c r="A46" s="87" t="s">
        <v>84</v>
      </c>
      <c r="B46" s="88"/>
      <c r="G46" s="7" t="s">
        <v>85</v>
      </c>
      <c r="H46">
        <v>0</v>
      </c>
    </row>
    <row r="47" spans="1:8" ht="405" customHeight="1" thickBot="1" x14ac:dyDescent="0.3">
      <c r="A47" s="89" t="s">
        <v>121</v>
      </c>
      <c r="B47" s="90"/>
      <c r="G47" s="7" t="s">
        <v>86</v>
      </c>
      <c r="H47">
        <v>1</v>
      </c>
    </row>
    <row r="48" spans="1:8" ht="12" customHeight="1" thickBot="1" x14ac:dyDescent="0.3">
      <c r="G48" s="7" t="s">
        <v>87</v>
      </c>
      <c r="H48">
        <v>2</v>
      </c>
    </row>
    <row r="49" spans="7:8" ht="30" customHeight="1" thickBot="1" x14ac:dyDescent="0.3">
      <c r="G49" s="7" t="s">
        <v>88</v>
      </c>
      <c r="H49">
        <v>3</v>
      </c>
    </row>
    <row r="50" spans="7:8" ht="30" customHeight="1" thickBot="1" x14ac:dyDescent="0.3">
      <c r="G50" s="7" t="s">
        <v>89</v>
      </c>
      <c r="H50">
        <v>4</v>
      </c>
    </row>
    <row r="51" spans="7:8" ht="30" customHeight="1" thickBot="1" x14ac:dyDescent="0.3">
      <c r="G51" s="7" t="s">
        <v>90</v>
      </c>
      <c r="H51">
        <v>5</v>
      </c>
    </row>
    <row r="52" spans="7:8" ht="30" customHeight="1" x14ac:dyDescent="0.25"/>
    <row r="53" spans="7:8" ht="30" customHeight="1" thickBot="1" x14ac:dyDescent="0.3">
      <c r="G53" s="7" t="s">
        <v>29</v>
      </c>
      <c r="H53" t="s">
        <v>30</v>
      </c>
    </row>
    <row r="54" spans="7:8" ht="30" customHeight="1" thickBot="1" x14ac:dyDescent="0.3">
      <c r="G54" s="7" t="s">
        <v>91</v>
      </c>
      <c r="H54">
        <v>1</v>
      </c>
    </row>
    <row r="55" spans="7:8" ht="30" customHeight="1" thickBot="1" x14ac:dyDescent="0.3">
      <c r="G55" s="7" t="s">
        <v>92</v>
      </c>
      <c r="H55">
        <v>2</v>
      </c>
    </row>
    <row r="56" spans="7:8" ht="30" customHeight="1" thickBot="1" x14ac:dyDescent="0.3">
      <c r="G56" s="7" t="s">
        <v>93</v>
      </c>
      <c r="H56">
        <v>3</v>
      </c>
    </row>
    <row r="57" spans="7:8" ht="30" customHeight="1" thickBot="1" x14ac:dyDescent="0.3">
      <c r="G57" s="7" t="s">
        <v>94</v>
      </c>
      <c r="H57">
        <v>4</v>
      </c>
    </row>
    <row r="58" spans="7:8" ht="30" customHeight="1" thickBot="1" x14ac:dyDescent="0.3">
      <c r="G58" s="7" t="s">
        <v>95</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xr:uid="{00000000-0002-0000-0300-000000000000}">
      <formula1>$G$13:$G$15</formula1>
    </dataValidation>
    <dataValidation type="list" allowBlank="1" showInputMessage="1" showErrorMessage="1" promptTitle="Criterio" prompt="Selezionare una delle possibili opzioni dal menu a tendina" sqref="B13" xr:uid="{00000000-0002-0000-0300-000001000000}">
      <formula1>$G$17:$G$20</formula1>
    </dataValidation>
    <dataValidation type="list" allowBlank="1" showInputMessage="1" showErrorMessage="1" promptTitle="Criterio" prompt="Selezionare una delle possibili opzioni dal menu a tendina" sqref="B7" xr:uid="{00000000-0002-0000-0300-000002000000}">
      <formula1>$G$5:$G$10</formula1>
    </dataValidation>
    <dataValidation type="list" allowBlank="1" showInputMessage="1" showErrorMessage="1" promptTitle="Criterio" prompt="Selezionare una delle possibili opzioni dal menu a tendina" sqref="B16" xr:uid="{00000000-0002-0000-0300-000003000000}">
      <formula1>$G$22:$G$25</formula1>
    </dataValidation>
    <dataValidation type="list" allowBlank="1" showInputMessage="1" showErrorMessage="1" promptTitle="Criterio" prompt="Selezionare una delle possibili opzioni dal menu a tendina" sqref="B19" xr:uid="{00000000-0002-0000-0300-000004000000}">
      <formula1>$G$27:$G$29</formula1>
    </dataValidation>
    <dataValidation type="list" allowBlank="1" showInputMessage="1" showErrorMessage="1" promptTitle="Criterio" prompt="Selezionare una delle possibili opzioni dal menu a tendina" sqref="B22" xr:uid="{00000000-0002-0000-0300-000005000000}">
      <formula1>$G$31:$G$36</formula1>
    </dataValidation>
    <dataValidation type="list" allowBlank="1" showInputMessage="1" showErrorMessage="1" promptTitle="Seleziona" prompt="Selezionare una delle possibili opzioni dal menu a tendina" sqref="F2" xr:uid="{00000000-0002-0000-0300-000006000000}">
      <formula1>$H$2:$H$3</formula1>
    </dataValidation>
    <dataValidation type="list" allowBlank="1" showInputMessage="1" showErrorMessage="1" promptTitle="Impatto" prompt="Selezionare una delle possibili opzioni dal menu a tendina" sqref="B29" xr:uid="{00000000-0002-0000-0300-000007000000}">
      <formula1>$G$38:$G$43</formula1>
    </dataValidation>
    <dataValidation type="list" allowBlank="1" showInputMessage="1" showErrorMessage="1" promptTitle="Impatto" prompt="Selezionare una delle possibili opzioni dal menu a tendina" sqref="B32" xr:uid="{00000000-0002-0000-0300-000008000000}">
      <formula1>$G$27:$G$29</formula1>
    </dataValidation>
    <dataValidation type="list" allowBlank="1" showInputMessage="1" showErrorMessage="1" promptTitle="Impatto" prompt="Selezionare una delle possibili opzioni dal menu a tendina" sqref="B35" xr:uid="{00000000-0002-0000-0300-000009000000}">
      <formula1>$G$45:$G$51</formula1>
    </dataValidation>
    <dataValidation type="list" allowBlank="1" showInputMessage="1" showErrorMessage="1" promptTitle="Impatto" prompt="Selezionare una delle possibili opzioni dal menu a tendina" sqref="B38" xr:uid="{00000000-0002-0000-0300-00000A000000}">
      <formula1>$G$53:$G$58</formula1>
    </dataValidation>
  </dataValidations>
  <hyperlinks>
    <hyperlink ref="D4:F4" location="'Indice Schede'!A1" display="Torna all'indice" xr:uid="{00000000-0004-0000-0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20</v>
      </c>
      <c r="B2" s="18">
        <f>IF(F2="SI",'Indice dei processi - Schede'!B13,"non utilizzata")</f>
        <v>2</v>
      </c>
      <c r="D2" s="96" t="s">
        <v>21</v>
      </c>
      <c r="E2" s="97"/>
      <c r="F2" s="57" t="s">
        <v>23</v>
      </c>
      <c r="H2" t="s">
        <v>23</v>
      </c>
    </row>
    <row r="3" spans="1:8" ht="45" customHeight="1" thickBot="1" x14ac:dyDescent="0.3">
      <c r="A3" s="98" t="s">
        <v>122</v>
      </c>
      <c r="B3" s="99"/>
      <c r="H3" t="s">
        <v>22</v>
      </c>
    </row>
    <row r="4" spans="1:8" ht="31.5" customHeight="1" thickBot="1" x14ac:dyDescent="0.3">
      <c r="A4" s="87" t="s">
        <v>25</v>
      </c>
      <c r="B4" s="95"/>
      <c r="D4" s="100" t="s">
        <v>26</v>
      </c>
      <c r="E4" s="101"/>
      <c r="F4" s="102"/>
    </row>
    <row r="5" spans="1:8" ht="15.75" thickBot="1" x14ac:dyDescent="0.3">
      <c r="A5" s="16" t="s">
        <v>27</v>
      </c>
      <c r="B5" s="17" t="s">
        <v>28</v>
      </c>
      <c r="G5" s="9" t="s">
        <v>29</v>
      </c>
      <c r="H5" t="s">
        <v>30</v>
      </c>
    </row>
    <row r="6" spans="1:8" ht="30" customHeight="1" thickBot="1" x14ac:dyDescent="0.3">
      <c r="A6" s="91" t="s">
        <v>31</v>
      </c>
      <c r="B6" s="92"/>
      <c r="G6" s="10" t="s">
        <v>32</v>
      </c>
      <c r="H6">
        <v>1</v>
      </c>
    </row>
    <row r="7" spans="1:8" ht="30" customHeight="1" thickBot="1" x14ac:dyDescent="0.3">
      <c r="A7" s="24" t="s">
        <v>33</v>
      </c>
      <c r="B7" s="55" t="s">
        <v>34</v>
      </c>
      <c r="G7" s="8" t="s">
        <v>34</v>
      </c>
      <c r="H7">
        <v>2</v>
      </c>
    </row>
    <row r="8" spans="1:8" ht="30" customHeight="1" thickBot="1" x14ac:dyDescent="0.3">
      <c r="A8" s="23" t="s">
        <v>35</v>
      </c>
      <c r="B8" s="22">
        <f>VLOOKUP(B7,G5:H10,2,FALSE)</f>
        <v>2</v>
      </c>
      <c r="G8" s="7" t="s">
        <v>36</v>
      </c>
      <c r="H8">
        <v>3</v>
      </c>
    </row>
    <row r="9" spans="1:8" ht="30" customHeight="1" thickBot="1" x14ac:dyDescent="0.3">
      <c r="A9" s="91" t="s">
        <v>37</v>
      </c>
      <c r="B9" s="92"/>
      <c r="G9" s="7" t="s">
        <v>38</v>
      </c>
      <c r="H9">
        <v>4</v>
      </c>
    </row>
    <row r="10" spans="1:8" ht="30" customHeight="1" thickBot="1" x14ac:dyDescent="0.3">
      <c r="A10" s="25" t="s">
        <v>117</v>
      </c>
      <c r="B10" s="56" t="s">
        <v>45</v>
      </c>
      <c r="G10" s="7" t="s">
        <v>40</v>
      </c>
      <c r="H10">
        <v>5</v>
      </c>
    </row>
    <row r="11" spans="1:8" ht="30" customHeight="1" thickBot="1" x14ac:dyDescent="0.3">
      <c r="A11" s="26" t="s">
        <v>35</v>
      </c>
      <c r="B11" s="22">
        <v>3</v>
      </c>
    </row>
    <row r="12" spans="1:8" ht="30" customHeight="1" x14ac:dyDescent="0.25">
      <c r="A12" s="91" t="s">
        <v>41</v>
      </c>
      <c r="B12" s="92"/>
      <c r="G12" s="12"/>
    </row>
    <row r="13" spans="1:8" ht="30" customHeight="1" thickBot="1" x14ac:dyDescent="0.3">
      <c r="A13" s="27" t="s">
        <v>118</v>
      </c>
      <c r="B13" s="56" t="s">
        <v>50</v>
      </c>
      <c r="G13" s="7" t="s">
        <v>29</v>
      </c>
      <c r="H13" t="s">
        <v>30</v>
      </c>
    </row>
    <row r="14" spans="1:8" ht="30" customHeight="1" thickBot="1" x14ac:dyDescent="0.3">
      <c r="A14" s="26" t="s">
        <v>35</v>
      </c>
      <c r="B14" s="22">
        <f>VLOOKUP(B13,G17:H20,2,FALSE)</f>
        <v>3</v>
      </c>
      <c r="G14" s="7" t="s">
        <v>43</v>
      </c>
      <c r="H14">
        <v>2</v>
      </c>
    </row>
    <row r="15" spans="1:8" ht="30" customHeight="1" thickBot="1" x14ac:dyDescent="0.3">
      <c r="A15" s="91" t="s">
        <v>44</v>
      </c>
      <c r="B15" s="92"/>
      <c r="G15" s="7" t="s">
        <v>45</v>
      </c>
      <c r="H15">
        <v>5</v>
      </c>
    </row>
    <row r="16" spans="1:8" ht="39" customHeight="1" x14ac:dyDescent="0.25">
      <c r="A16" s="28" t="s">
        <v>46</v>
      </c>
      <c r="B16" s="55" t="s">
        <v>56</v>
      </c>
    </row>
    <row r="17" spans="1:8" ht="30" customHeight="1" thickBot="1" x14ac:dyDescent="0.3">
      <c r="A17" s="15" t="s">
        <v>35</v>
      </c>
      <c r="B17" s="30">
        <v>4</v>
      </c>
      <c r="G17" s="7" t="s">
        <v>29</v>
      </c>
      <c r="H17" t="s">
        <v>30</v>
      </c>
    </row>
    <row r="18" spans="1:8" ht="30" customHeight="1" thickBot="1" x14ac:dyDescent="0.3">
      <c r="A18" s="91" t="s">
        <v>47</v>
      </c>
      <c r="B18" s="92"/>
      <c r="G18" s="11" t="s">
        <v>48</v>
      </c>
      <c r="H18">
        <v>1</v>
      </c>
    </row>
    <row r="19" spans="1:8" ht="30" customHeight="1" thickBot="1" x14ac:dyDescent="0.3">
      <c r="A19" s="29" t="s">
        <v>49</v>
      </c>
      <c r="B19" s="55" t="s">
        <v>61</v>
      </c>
      <c r="G19" s="11" t="s">
        <v>50</v>
      </c>
      <c r="H19">
        <v>3</v>
      </c>
    </row>
    <row r="20" spans="1:8" ht="30" customHeight="1" thickBot="1" x14ac:dyDescent="0.3">
      <c r="A20" s="15" t="s">
        <v>35</v>
      </c>
      <c r="B20" s="30">
        <v>2</v>
      </c>
      <c r="G20" s="11" t="s">
        <v>51</v>
      </c>
      <c r="H20">
        <v>5</v>
      </c>
    </row>
    <row r="21" spans="1:8" ht="30" customHeight="1" x14ac:dyDescent="0.25">
      <c r="A21" s="91" t="s">
        <v>52</v>
      </c>
      <c r="B21" s="92"/>
    </row>
    <row r="22" spans="1:8" ht="30" customHeight="1" thickBot="1" x14ac:dyDescent="0.3">
      <c r="A22" s="29" t="s">
        <v>53</v>
      </c>
      <c r="B22" s="55" t="s">
        <v>66</v>
      </c>
      <c r="G22" s="7" t="s">
        <v>29</v>
      </c>
      <c r="H22" t="s">
        <v>30</v>
      </c>
    </row>
    <row r="23" spans="1:8" ht="30" customHeight="1" thickBot="1" x14ac:dyDescent="0.3">
      <c r="A23" s="15" t="s">
        <v>35</v>
      </c>
      <c r="B23" s="30">
        <f>VLOOKUP(B22,G31:H36,2,FALSE)</f>
        <v>1</v>
      </c>
      <c r="G23" s="11" t="s">
        <v>54</v>
      </c>
      <c r="H23">
        <v>1</v>
      </c>
    </row>
    <row r="24" spans="1:8" ht="30" customHeight="1" thickBot="1" x14ac:dyDescent="0.3">
      <c r="A24" s="19" t="s">
        <v>55</v>
      </c>
      <c r="B24" s="31">
        <f>IFERROR((B8+B11+B14+B17+B20+B23)/6,"-")</f>
        <v>2.5</v>
      </c>
      <c r="G24" s="13" t="s">
        <v>56</v>
      </c>
      <c r="H24">
        <v>3</v>
      </c>
    </row>
    <row r="25" spans="1:8" ht="30" customHeight="1" thickBot="1" x14ac:dyDescent="0.3">
      <c r="A25" s="93" t="s">
        <v>57</v>
      </c>
      <c r="B25" s="94"/>
      <c r="G25" s="11" t="s">
        <v>58</v>
      </c>
      <c r="H25">
        <v>5</v>
      </c>
    </row>
    <row r="26" spans="1:8" ht="9.75" customHeight="1" thickBot="1" x14ac:dyDescent="0.3"/>
    <row r="27" spans="1:8" ht="30" customHeight="1" thickBot="1" x14ac:dyDescent="0.3">
      <c r="A27" s="87" t="s">
        <v>59</v>
      </c>
      <c r="B27" s="95"/>
      <c r="G27" s="7" t="s">
        <v>29</v>
      </c>
      <c r="H27" t="s">
        <v>30</v>
      </c>
    </row>
    <row r="28" spans="1:8" ht="30" customHeight="1" thickBot="1" x14ac:dyDescent="0.3">
      <c r="A28" s="91" t="s">
        <v>60</v>
      </c>
      <c r="B28" s="92"/>
      <c r="G28" s="11" t="s">
        <v>61</v>
      </c>
      <c r="H28">
        <v>1</v>
      </c>
    </row>
    <row r="29" spans="1:8" ht="66.75" customHeight="1" thickBot="1" x14ac:dyDescent="0.3">
      <c r="A29" s="29" t="s">
        <v>123</v>
      </c>
      <c r="B29" s="55" t="s">
        <v>75</v>
      </c>
      <c r="G29" s="11" t="s">
        <v>63</v>
      </c>
      <c r="H29">
        <v>5</v>
      </c>
    </row>
    <row r="30" spans="1:8" ht="30" customHeight="1" thickBot="1" x14ac:dyDescent="0.3">
      <c r="A30" s="15" t="s">
        <v>35</v>
      </c>
      <c r="B30" s="30">
        <f>VLOOKUP(B29,G38:H43,2,FALSE)</f>
        <v>1</v>
      </c>
    </row>
    <row r="31" spans="1:8" ht="30" customHeight="1" thickBot="1" x14ac:dyDescent="0.3">
      <c r="A31" s="91" t="s">
        <v>64</v>
      </c>
      <c r="B31" s="92"/>
      <c r="G31" s="7" t="s">
        <v>29</v>
      </c>
      <c r="H31" t="s">
        <v>30</v>
      </c>
    </row>
    <row r="32" spans="1:8" ht="42" customHeight="1" thickBot="1" x14ac:dyDescent="0.3">
      <c r="A32" s="29" t="s">
        <v>120</v>
      </c>
      <c r="B32" s="55" t="s">
        <v>61</v>
      </c>
      <c r="G32" s="11" t="s">
        <v>66</v>
      </c>
      <c r="H32">
        <v>1</v>
      </c>
    </row>
    <row r="33" spans="1:8" ht="43.5" customHeight="1" thickBot="1" x14ac:dyDescent="0.3">
      <c r="A33" s="15" t="s">
        <v>35</v>
      </c>
      <c r="B33" s="30">
        <f>VLOOKUP(B32,G27:H29,2,FALSE)</f>
        <v>1</v>
      </c>
      <c r="G33" s="11" t="s">
        <v>67</v>
      </c>
      <c r="H33">
        <v>2</v>
      </c>
    </row>
    <row r="34" spans="1:8" ht="30" customHeight="1" thickBot="1" x14ac:dyDescent="0.3">
      <c r="A34" s="91" t="s">
        <v>68</v>
      </c>
      <c r="B34" s="92"/>
      <c r="G34" s="11" t="s">
        <v>69</v>
      </c>
      <c r="H34">
        <v>3</v>
      </c>
    </row>
    <row r="35" spans="1:8" ht="30" customHeight="1" thickBot="1" x14ac:dyDescent="0.3">
      <c r="A35" s="29" t="s">
        <v>70</v>
      </c>
      <c r="B35" s="55" t="s">
        <v>86</v>
      </c>
      <c r="G35" s="11" t="s">
        <v>71</v>
      </c>
      <c r="H35">
        <v>4</v>
      </c>
    </row>
    <row r="36" spans="1:8" ht="30" customHeight="1" thickBot="1" x14ac:dyDescent="0.3">
      <c r="A36" s="15" t="s">
        <v>35</v>
      </c>
      <c r="B36" s="30">
        <f>VLOOKUP(B35,G48:H54,2,FALSE)</f>
        <v>1</v>
      </c>
      <c r="G36" s="11" t="s">
        <v>72</v>
      </c>
      <c r="H36">
        <v>5</v>
      </c>
    </row>
    <row r="37" spans="1:8" ht="30" customHeight="1" x14ac:dyDescent="0.25">
      <c r="A37" s="91" t="s">
        <v>73</v>
      </c>
      <c r="B37" s="92"/>
    </row>
    <row r="38" spans="1:8" ht="30" customHeight="1" thickBot="1" x14ac:dyDescent="0.3">
      <c r="A38" s="29" t="s">
        <v>74</v>
      </c>
      <c r="B38" s="55" t="s">
        <v>94</v>
      </c>
      <c r="G38" s="7" t="s">
        <v>29</v>
      </c>
      <c r="H38" t="s">
        <v>30</v>
      </c>
    </row>
    <row r="39" spans="1:8" ht="30" customHeight="1" thickBot="1" x14ac:dyDescent="0.3">
      <c r="A39" s="15" t="s">
        <v>35</v>
      </c>
      <c r="B39" s="30">
        <f>VLOOKUP(B38,G56:H61,2,FALSE)</f>
        <v>4</v>
      </c>
      <c r="G39" s="7" t="s">
        <v>75</v>
      </c>
      <c r="H39">
        <v>1</v>
      </c>
    </row>
    <row r="40" spans="1:8" ht="30" customHeight="1" thickBot="1" x14ac:dyDescent="0.3">
      <c r="A40" s="32" t="s">
        <v>76</v>
      </c>
      <c r="B40" s="31">
        <f>IFERROR((B30+B33+B36+B39)/4,"-")</f>
        <v>1.75</v>
      </c>
      <c r="G40" s="7" t="s">
        <v>77</v>
      </c>
      <c r="H40">
        <v>2</v>
      </c>
    </row>
    <row r="41" spans="1:8" ht="30" customHeight="1" thickBot="1" x14ac:dyDescent="0.3">
      <c r="A41" s="93" t="s">
        <v>78</v>
      </c>
      <c r="B41" s="94"/>
      <c r="G41" s="7" t="s">
        <v>79</v>
      </c>
      <c r="H41">
        <v>3</v>
      </c>
    </row>
    <row r="42" spans="1:8" ht="30" customHeight="1" thickBot="1" x14ac:dyDescent="0.3">
      <c r="A42" s="20"/>
      <c r="B42" s="20"/>
      <c r="G42" s="7" t="s">
        <v>80</v>
      </c>
      <c r="H42">
        <v>4</v>
      </c>
    </row>
    <row r="43" spans="1:8" ht="30" customHeight="1" thickBot="1" x14ac:dyDescent="0.3">
      <c r="A43" s="87" t="s">
        <v>81</v>
      </c>
      <c r="B43" s="88"/>
      <c r="G43" s="7" t="s">
        <v>82</v>
      </c>
      <c r="H43">
        <v>5</v>
      </c>
    </row>
    <row r="44" spans="1:8" ht="30" customHeight="1" thickBot="1" x14ac:dyDescent="0.3">
      <c r="A44" s="33" t="s">
        <v>83</v>
      </c>
      <c r="B44" s="31">
        <f>IF(OR(B8="-",B11="-",B14="-",B17="-",B20="-",B23="-",B30="-",B33="-",B36="-",B39="-"),"Presenti campi non compilati",IFERROR(B24*B40,"-"))</f>
        <v>4.375</v>
      </c>
    </row>
    <row r="45" spans="1:8" ht="30" customHeight="1" thickBot="1" x14ac:dyDescent="0.3">
      <c r="A45" s="34"/>
      <c r="B45" s="35"/>
    </row>
    <row r="46" spans="1:8" ht="30" customHeight="1" thickBot="1" x14ac:dyDescent="0.3">
      <c r="A46" s="87" t="s">
        <v>84</v>
      </c>
      <c r="B46" s="88"/>
    </row>
    <row r="47" spans="1:8" ht="158.25" customHeight="1" thickBot="1" x14ac:dyDescent="0.3">
      <c r="A47" s="89" t="s">
        <v>111</v>
      </c>
      <c r="B47" s="90"/>
    </row>
    <row r="48" spans="1:8" ht="12.75" customHeight="1" thickBot="1" x14ac:dyDescent="0.3">
      <c r="G48" s="7" t="s">
        <v>29</v>
      </c>
      <c r="H48" t="s">
        <v>30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29</v>
      </c>
      <c r="H56" t="s">
        <v>30</v>
      </c>
    </row>
    <row r="57" spans="7:8" ht="30" customHeight="1" thickBot="1" x14ac:dyDescent="0.3">
      <c r="G57" s="7" t="s">
        <v>91</v>
      </c>
      <c r="H57">
        <v>1</v>
      </c>
    </row>
    <row r="58" spans="7:8" ht="30" customHeight="1" thickBot="1" x14ac:dyDescent="0.3">
      <c r="G58" s="7" t="s">
        <v>92</v>
      </c>
      <c r="H58">
        <v>2</v>
      </c>
    </row>
    <row r="59" spans="7:8" ht="30" customHeight="1" thickBot="1" x14ac:dyDescent="0.3">
      <c r="G59" s="7" t="s">
        <v>93</v>
      </c>
      <c r="H59">
        <v>3</v>
      </c>
    </row>
    <row r="60" spans="7:8" ht="30" customHeight="1" thickBot="1" x14ac:dyDescent="0.3">
      <c r="G60" s="7" t="s">
        <v>94</v>
      </c>
      <c r="H60">
        <v>4</v>
      </c>
    </row>
    <row r="61" spans="7:8" ht="30" customHeight="1" thickBot="1" x14ac:dyDescent="0.3">
      <c r="G61" s="7" t="s">
        <v>95</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xr:uid="{00000000-0002-0000-0500-000000000000}">
      <formula1>$G$13:$G$15</formula1>
    </dataValidation>
    <dataValidation type="list" allowBlank="1" showInputMessage="1" showErrorMessage="1" promptTitle="Criterio" prompt="Selezionare una delle possibili opzioni dal menu a tendina" sqref="B13" xr:uid="{00000000-0002-0000-0500-000001000000}">
      <formula1>$G$17:$G$20</formula1>
    </dataValidation>
    <dataValidation type="list" allowBlank="1" showInputMessage="1" showErrorMessage="1" promptTitle="Criterio" prompt="Selezionare una delle possibili opzioni dal menu a tendina" sqref="B7" xr:uid="{00000000-0002-0000-0500-000002000000}">
      <formula1>$G$5:$G$10</formula1>
    </dataValidation>
    <dataValidation type="list" allowBlank="1" showInputMessage="1" showErrorMessage="1" promptTitle="Criterio" prompt="Selezionare una delle possibili opzioni dal menu a tendina" sqref="B16" xr:uid="{00000000-0002-0000-0500-000003000000}">
      <formula1>$G$22:$G$25</formula1>
    </dataValidation>
    <dataValidation type="list" allowBlank="1" showInputMessage="1" showErrorMessage="1" promptTitle="Criterio" prompt="Selezionare una delle possibili opzioni dal menu a tendina" sqref="B19" xr:uid="{00000000-0002-0000-0500-000004000000}">
      <formula1>$G$27:$G$29</formula1>
    </dataValidation>
    <dataValidation type="list" allowBlank="1" showInputMessage="1" showErrorMessage="1" promptTitle="Criterio" prompt="Selezionare una delle possibili opzioni dal menu a tendina" sqref="B22" xr:uid="{00000000-0002-0000-0500-000005000000}">
      <formula1>$G$31:$G$36</formula1>
    </dataValidation>
    <dataValidation type="list" allowBlank="1" showInputMessage="1" showErrorMessage="1" promptTitle="Seleziona" prompt="Selezionare una delle possibili opzioni dal menu a tendina" sqref="F2" xr:uid="{00000000-0002-0000-0500-000006000000}">
      <formula1>$H$2:$H$3</formula1>
    </dataValidation>
    <dataValidation type="list" allowBlank="1" showInputMessage="1" showErrorMessage="1" promptTitle="Impatto" prompt="Selezionare una delle possibili opzioni dal menu a tendina" sqref="B29" xr:uid="{00000000-0002-0000-0500-000007000000}">
      <formula1>$G$38:$G$43</formula1>
    </dataValidation>
    <dataValidation type="list" allowBlank="1" showInputMessage="1" showErrorMessage="1" promptTitle="Impatto" prompt="Selezionare una delle possibili opzioni dal menu a tendina" sqref="B32" xr:uid="{00000000-0002-0000-0500-000008000000}">
      <formula1>$G$27:$G$29</formula1>
    </dataValidation>
    <dataValidation type="list" allowBlank="1" showInputMessage="1" showErrorMessage="1" promptTitle="Impatto" prompt="Selezionare una delle possibili opzioni dal menu a tendina" sqref="B35" xr:uid="{00000000-0002-0000-0500-000009000000}">
      <formula1>$G$48:$G$54</formula1>
    </dataValidation>
    <dataValidation type="list" allowBlank="1" showInputMessage="1" showErrorMessage="1" promptTitle="Impatto" prompt="Selezionare una delle possibili opzioni dal menu a tendina" sqref="B38" xr:uid="{00000000-0002-0000-0500-00000A000000}">
      <formula1>$G$56:$G$61</formula1>
    </dataValidation>
  </dataValidations>
  <hyperlinks>
    <hyperlink ref="D4:F4" location="'Indice Schede'!A1" display="Torna all'indice" xr:uid="{00000000-0004-0000-0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zoomScaleNormal="100" zoomScaleSheetLayoutView="100" workbookViewId="0">
      <selection activeCell="E9" sqref="E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20</v>
      </c>
      <c r="B2" s="18">
        <f>IF(F2="SI",'Indice dei processi - Schede'!B14,"non utilizzata")</f>
        <v>3</v>
      </c>
      <c r="D2" s="96" t="s">
        <v>21</v>
      </c>
      <c r="E2" s="97"/>
      <c r="F2" s="57" t="s">
        <v>23</v>
      </c>
      <c r="H2" t="s">
        <v>23</v>
      </c>
    </row>
    <row r="3" spans="1:8" ht="45" customHeight="1" thickBot="1" x14ac:dyDescent="0.3">
      <c r="A3" s="98" t="s">
        <v>124</v>
      </c>
      <c r="B3" s="99"/>
      <c r="H3" t="s">
        <v>22</v>
      </c>
    </row>
    <row r="4" spans="1:8" ht="31.5" customHeight="1" thickBot="1" x14ac:dyDescent="0.3">
      <c r="A4" s="87" t="s">
        <v>25</v>
      </c>
      <c r="B4" s="95"/>
      <c r="D4" s="100" t="s">
        <v>26</v>
      </c>
      <c r="E4" s="101"/>
      <c r="F4" s="102"/>
    </row>
    <row r="5" spans="1:8" ht="15.75" thickBot="1" x14ac:dyDescent="0.3">
      <c r="A5" s="16" t="s">
        <v>27</v>
      </c>
      <c r="B5" s="17" t="s">
        <v>28</v>
      </c>
      <c r="G5" s="9" t="s">
        <v>29</v>
      </c>
      <c r="H5" t="s">
        <v>30</v>
      </c>
    </row>
    <row r="6" spans="1:8" ht="30" customHeight="1" thickBot="1" x14ac:dyDescent="0.3">
      <c r="A6" s="91" t="s">
        <v>31</v>
      </c>
      <c r="B6" s="92"/>
      <c r="G6" s="10" t="s">
        <v>32</v>
      </c>
      <c r="H6">
        <v>1</v>
      </c>
    </row>
    <row r="7" spans="1:8" ht="30" customHeight="1" thickBot="1" x14ac:dyDescent="0.3">
      <c r="A7" s="24" t="s">
        <v>33</v>
      </c>
      <c r="B7" s="55" t="s">
        <v>32</v>
      </c>
      <c r="G7" s="8" t="s">
        <v>34</v>
      </c>
      <c r="H7">
        <v>2</v>
      </c>
    </row>
    <row r="8" spans="1:8" ht="30" customHeight="1" thickBot="1" x14ac:dyDescent="0.3">
      <c r="A8" s="23" t="s">
        <v>35</v>
      </c>
      <c r="B8" s="22">
        <f>VLOOKUP(B7,G5:H10,2,FALSE)</f>
        <v>1</v>
      </c>
      <c r="G8" s="7" t="s">
        <v>36</v>
      </c>
      <c r="H8">
        <v>3</v>
      </c>
    </row>
    <row r="9" spans="1:8" ht="30" customHeight="1" thickBot="1" x14ac:dyDescent="0.3">
      <c r="A9" s="91" t="s">
        <v>37</v>
      </c>
      <c r="B9" s="92"/>
      <c r="G9" s="7" t="s">
        <v>38</v>
      </c>
      <c r="H9">
        <v>4</v>
      </c>
    </row>
    <row r="10" spans="1:8" ht="30" customHeight="1" thickBot="1" x14ac:dyDescent="0.3">
      <c r="A10" s="25" t="s">
        <v>117</v>
      </c>
      <c r="B10" s="56" t="s">
        <v>45</v>
      </c>
      <c r="G10" s="7" t="s">
        <v>40</v>
      </c>
      <c r="H10">
        <v>5</v>
      </c>
    </row>
    <row r="11" spans="1:8" ht="30" customHeight="1" thickBot="1" x14ac:dyDescent="0.3">
      <c r="A11" s="26" t="s">
        <v>35</v>
      </c>
      <c r="B11" s="22">
        <f>VLOOKUP(B10,G13:H15,2,FALSE)</f>
        <v>5</v>
      </c>
    </row>
    <row r="12" spans="1:8" ht="30" customHeight="1" x14ac:dyDescent="0.25">
      <c r="A12" s="91" t="s">
        <v>41</v>
      </c>
      <c r="B12" s="92"/>
      <c r="G12" s="12"/>
    </row>
    <row r="13" spans="1:8" ht="30" customHeight="1" thickBot="1" x14ac:dyDescent="0.3">
      <c r="A13" s="27" t="s">
        <v>118</v>
      </c>
      <c r="B13" s="56" t="s">
        <v>48</v>
      </c>
      <c r="G13" s="7" t="s">
        <v>29</v>
      </c>
      <c r="H13" t="s">
        <v>30</v>
      </c>
    </row>
    <row r="14" spans="1:8" ht="30" customHeight="1" thickBot="1" x14ac:dyDescent="0.3">
      <c r="A14" s="26" t="s">
        <v>35</v>
      </c>
      <c r="B14" s="22">
        <f>VLOOKUP(B13,G17:H20,2,FALSE)</f>
        <v>1</v>
      </c>
      <c r="G14" s="7" t="s">
        <v>43</v>
      </c>
      <c r="H14">
        <v>2</v>
      </c>
    </row>
    <row r="15" spans="1:8" ht="30" customHeight="1" thickBot="1" x14ac:dyDescent="0.3">
      <c r="A15" s="91" t="s">
        <v>44</v>
      </c>
      <c r="B15" s="92"/>
      <c r="G15" s="7" t="s">
        <v>45</v>
      </c>
      <c r="H15">
        <v>5</v>
      </c>
    </row>
    <row r="16" spans="1:8" ht="39" customHeight="1" x14ac:dyDescent="0.25">
      <c r="A16" s="28" t="s">
        <v>46</v>
      </c>
      <c r="B16" s="55" t="s">
        <v>58</v>
      </c>
    </row>
    <row r="17" spans="1:8" ht="30" customHeight="1" thickBot="1" x14ac:dyDescent="0.3">
      <c r="A17" s="15" t="s">
        <v>35</v>
      </c>
      <c r="B17" s="30">
        <f>VLOOKUP(B16,G22:H25,2,FALSE)</f>
        <v>5</v>
      </c>
      <c r="G17" s="7" t="s">
        <v>29</v>
      </c>
      <c r="H17" t="s">
        <v>30</v>
      </c>
    </row>
    <row r="18" spans="1:8" ht="30" customHeight="1" thickBot="1" x14ac:dyDescent="0.3">
      <c r="A18" s="91" t="s">
        <v>47</v>
      </c>
      <c r="B18" s="92"/>
      <c r="G18" s="11" t="s">
        <v>48</v>
      </c>
      <c r="H18">
        <v>1</v>
      </c>
    </row>
    <row r="19" spans="1:8" ht="30" customHeight="1" thickBot="1" x14ac:dyDescent="0.3">
      <c r="A19" s="29" t="s">
        <v>49</v>
      </c>
      <c r="B19" s="55" t="s">
        <v>61</v>
      </c>
      <c r="G19" s="11" t="s">
        <v>50</v>
      </c>
      <c r="H19">
        <v>3</v>
      </c>
    </row>
    <row r="20" spans="1:8" ht="30" customHeight="1" thickBot="1" x14ac:dyDescent="0.3">
      <c r="A20" s="15" t="s">
        <v>35</v>
      </c>
      <c r="B20" s="30">
        <f>VLOOKUP(B19,G27:H29,2,FALSE)</f>
        <v>1</v>
      </c>
      <c r="G20" s="11" t="s">
        <v>51</v>
      </c>
      <c r="H20">
        <v>5</v>
      </c>
    </row>
    <row r="21" spans="1:8" ht="30" customHeight="1" x14ac:dyDescent="0.25">
      <c r="A21" s="91" t="s">
        <v>52</v>
      </c>
      <c r="B21" s="92"/>
    </row>
    <row r="22" spans="1:8" ht="30" customHeight="1" thickBot="1" x14ac:dyDescent="0.3">
      <c r="A22" s="29" t="s">
        <v>53</v>
      </c>
      <c r="B22" s="55" t="s">
        <v>66</v>
      </c>
      <c r="G22" s="7" t="s">
        <v>29</v>
      </c>
      <c r="H22" t="s">
        <v>30</v>
      </c>
    </row>
    <row r="23" spans="1:8" ht="30" customHeight="1" thickBot="1" x14ac:dyDescent="0.3">
      <c r="A23" s="15" t="s">
        <v>35</v>
      </c>
      <c r="B23" s="30">
        <f>VLOOKUP(B22,G31:H36,2,FALSE)</f>
        <v>1</v>
      </c>
      <c r="G23" s="11" t="s">
        <v>54</v>
      </c>
      <c r="H23">
        <v>1</v>
      </c>
    </row>
    <row r="24" spans="1:8" ht="30" customHeight="1" thickBot="1" x14ac:dyDescent="0.3">
      <c r="A24" s="19" t="s">
        <v>55</v>
      </c>
      <c r="B24" s="31">
        <f>IFERROR((B8+B11+B14+B17+B20+B23)/6,"-")</f>
        <v>2.3333333333333335</v>
      </c>
      <c r="G24" s="13" t="s">
        <v>56</v>
      </c>
      <c r="H24">
        <v>3</v>
      </c>
    </row>
    <row r="25" spans="1:8" ht="30" customHeight="1" thickBot="1" x14ac:dyDescent="0.3">
      <c r="A25" s="93" t="s">
        <v>57</v>
      </c>
      <c r="B25" s="94"/>
      <c r="G25" s="11" t="s">
        <v>58</v>
      </c>
      <c r="H25">
        <v>5</v>
      </c>
    </row>
    <row r="26" spans="1:8" ht="9.75" customHeight="1" thickBot="1" x14ac:dyDescent="0.3"/>
    <row r="27" spans="1:8" ht="30" customHeight="1" thickBot="1" x14ac:dyDescent="0.3">
      <c r="A27" s="87" t="s">
        <v>59</v>
      </c>
      <c r="B27" s="95"/>
      <c r="G27" s="7" t="s">
        <v>29</v>
      </c>
      <c r="H27" t="s">
        <v>30</v>
      </c>
    </row>
    <row r="28" spans="1:8" ht="30" customHeight="1" thickBot="1" x14ac:dyDescent="0.3">
      <c r="A28" s="91" t="s">
        <v>60</v>
      </c>
      <c r="B28" s="92"/>
      <c r="G28" s="11" t="s">
        <v>61</v>
      </c>
      <c r="H28">
        <v>1</v>
      </c>
    </row>
    <row r="29" spans="1:8" ht="66.75" customHeight="1" thickBot="1" x14ac:dyDescent="0.3">
      <c r="A29" s="29" t="s">
        <v>123</v>
      </c>
      <c r="B29" s="55" t="s">
        <v>75</v>
      </c>
      <c r="G29" s="11" t="s">
        <v>63</v>
      </c>
      <c r="H29">
        <v>5</v>
      </c>
    </row>
    <row r="30" spans="1:8" ht="30" customHeight="1" thickBot="1" x14ac:dyDescent="0.3">
      <c r="A30" s="15" t="s">
        <v>35</v>
      </c>
      <c r="B30" s="30">
        <f>VLOOKUP(B29,G38:H43,2,FALSE)</f>
        <v>1</v>
      </c>
    </row>
    <row r="31" spans="1:8" ht="30" customHeight="1" thickBot="1" x14ac:dyDescent="0.3">
      <c r="A31" s="91" t="s">
        <v>64</v>
      </c>
      <c r="B31" s="92"/>
      <c r="G31" s="7" t="s">
        <v>29</v>
      </c>
      <c r="H31" t="s">
        <v>30</v>
      </c>
    </row>
    <row r="32" spans="1:8" ht="42" customHeight="1" thickBot="1" x14ac:dyDescent="0.3">
      <c r="A32" s="29" t="s">
        <v>120</v>
      </c>
      <c r="B32" s="55" t="s">
        <v>61</v>
      </c>
      <c r="G32" s="11" t="s">
        <v>66</v>
      </c>
      <c r="H32">
        <v>1</v>
      </c>
    </row>
    <row r="33" spans="1:8" ht="43.5" customHeight="1" thickBot="1" x14ac:dyDescent="0.3">
      <c r="A33" s="15" t="s">
        <v>35</v>
      </c>
      <c r="B33" s="30">
        <f>VLOOKUP(B32,G27:H29,2,FALSE)</f>
        <v>1</v>
      </c>
      <c r="G33" s="11" t="s">
        <v>67</v>
      </c>
      <c r="H33">
        <v>2</v>
      </c>
    </row>
    <row r="34" spans="1:8" ht="30" customHeight="1" thickBot="1" x14ac:dyDescent="0.3">
      <c r="A34" s="91" t="s">
        <v>68</v>
      </c>
      <c r="B34" s="92"/>
      <c r="G34" s="11" t="s">
        <v>69</v>
      </c>
      <c r="H34">
        <v>3</v>
      </c>
    </row>
    <row r="35" spans="1:8" ht="30" customHeight="1" thickBot="1" x14ac:dyDescent="0.3">
      <c r="A35" s="29" t="s">
        <v>70</v>
      </c>
      <c r="B35" s="55" t="s">
        <v>85</v>
      </c>
      <c r="G35" s="11" t="s">
        <v>71</v>
      </c>
      <c r="H35">
        <v>4</v>
      </c>
    </row>
    <row r="36" spans="1:8" ht="30" customHeight="1" thickBot="1" x14ac:dyDescent="0.3">
      <c r="A36" s="15" t="s">
        <v>35</v>
      </c>
      <c r="B36" s="30">
        <f>VLOOKUP(B35,G48:H54,2,FALSE)</f>
        <v>0</v>
      </c>
      <c r="G36" s="11" t="s">
        <v>72</v>
      </c>
      <c r="H36">
        <v>5</v>
      </c>
    </row>
    <row r="37" spans="1:8" ht="30" customHeight="1" x14ac:dyDescent="0.25">
      <c r="A37" s="91" t="s">
        <v>73</v>
      </c>
      <c r="B37" s="92"/>
    </row>
    <row r="38" spans="1:8" ht="30" customHeight="1" thickBot="1" x14ac:dyDescent="0.3">
      <c r="A38" s="29" t="s">
        <v>74</v>
      </c>
      <c r="B38" s="55" t="s">
        <v>93</v>
      </c>
      <c r="G38" s="7" t="s">
        <v>29</v>
      </c>
      <c r="H38" t="s">
        <v>30</v>
      </c>
    </row>
    <row r="39" spans="1:8" ht="30" customHeight="1" thickBot="1" x14ac:dyDescent="0.3">
      <c r="A39" s="15" t="s">
        <v>35</v>
      </c>
      <c r="B39" s="30">
        <f>VLOOKUP(B38,G56:H61,2,FALSE)</f>
        <v>3</v>
      </c>
      <c r="G39" s="7" t="s">
        <v>75</v>
      </c>
      <c r="H39">
        <v>1</v>
      </c>
    </row>
    <row r="40" spans="1:8" ht="30" customHeight="1" thickBot="1" x14ac:dyDescent="0.3">
      <c r="A40" s="32" t="s">
        <v>76</v>
      </c>
      <c r="B40" s="31">
        <f>IFERROR((B30+B33+B36+B39)/4,"-")</f>
        <v>1.25</v>
      </c>
      <c r="G40" s="7" t="s">
        <v>77</v>
      </c>
      <c r="H40">
        <v>2</v>
      </c>
    </row>
    <row r="41" spans="1:8" ht="30" customHeight="1" thickBot="1" x14ac:dyDescent="0.3">
      <c r="A41" s="93" t="s">
        <v>78</v>
      </c>
      <c r="B41" s="94"/>
      <c r="G41" s="7" t="s">
        <v>79</v>
      </c>
      <c r="H41">
        <v>3</v>
      </c>
    </row>
    <row r="42" spans="1:8" ht="30" customHeight="1" thickBot="1" x14ac:dyDescent="0.3">
      <c r="A42" s="20"/>
      <c r="B42" s="20"/>
      <c r="G42" s="7" t="s">
        <v>80</v>
      </c>
      <c r="H42">
        <v>4</v>
      </c>
    </row>
    <row r="43" spans="1:8" ht="30" customHeight="1" thickBot="1" x14ac:dyDescent="0.3">
      <c r="A43" s="87" t="s">
        <v>81</v>
      </c>
      <c r="B43" s="88"/>
      <c r="G43" s="7" t="s">
        <v>82</v>
      </c>
      <c r="H43">
        <v>5</v>
      </c>
    </row>
    <row r="44" spans="1:8" ht="30" customHeight="1" thickBot="1" x14ac:dyDescent="0.3">
      <c r="A44" s="33" t="s">
        <v>83</v>
      </c>
      <c r="B44" s="31">
        <f>IF(OR(B8="-",B11="-",B14="-",B17="-",B20="-",B23="-",B30="-",B33="-",B36="-",B39="-"),"Presenti campi non compilati",IFERROR(B24*B40,"-"))</f>
        <v>2.916666666666667</v>
      </c>
    </row>
    <row r="45" spans="1:8" ht="30" customHeight="1" thickBot="1" x14ac:dyDescent="0.3">
      <c r="A45" s="34"/>
      <c r="B45" s="35"/>
    </row>
    <row r="46" spans="1:8" ht="30" customHeight="1" thickBot="1" x14ac:dyDescent="0.3">
      <c r="A46" s="87" t="s">
        <v>84</v>
      </c>
      <c r="B46" s="88"/>
    </row>
    <row r="47" spans="1:8" s="5" customFormat="1" ht="238.5" customHeight="1" thickBot="1" x14ac:dyDescent="0.3">
      <c r="A47" s="89" t="s">
        <v>125</v>
      </c>
      <c r="B47" s="90"/>
    </row>
    <row r="48" spans="1:8" ht="12.75" customHeight="1" thickBot="1" x14ac:dyDescent="0.3">
      <c r="G48" s="7" t="s">
        <v>29</v>
      </c>
      <c r="H48" t="s">
        <v>30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29</v>
      </c>
      <c r="H56" t="s">
        <v>30</v>
      </c>
    </row>
    <row r="57" spans="7:8" ht="30" customHeight="1" thickBot="1" x14ac:dyDescent="0.3">
      <c r="G57" s="7" t="s">
        <v>91</v>
      </c>
      <c r="H57">
        <v>1</v>
      </c>
    </row>
    <row r="58" spans="7:8" ht="30" customHeight="1" thickBot="1" x14ac:dyDescent="0.3">
      <c r="G58" s="7" t="s">
        <v>92</v>
      </c>
      <c r="H58">
        <v>2</v>
      </c>
    </row>
    <row r="59" spans="7:8" ht="30" customHeight="1" thickBot="1" x14ac:dyDescent="0.3">
      <c r="G59" s="7" t="s">
        <v>93</v>
      </c>
      <c r="H59">
        <v>3</v>
      </c>
    </row>
    <row r="60" spans="7:8" ht="30" customHeight="1" thickBot="1" x14ac:dyDescent="0.3">
      <c r="G60" s="7" t="s">
        <v>94</v>
      </c>
      <c r="H60">
        <v>4</v>
      </c>
    </row>
    <row r="61" spans="7:8" ht="30" customHeight="1" thickBot="1" x14ac:dyDescent="0.3">
      <c r="G61" s="7" t="s">
        <v>95</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600-000000000000}">
      <formula1>$G$56:$G$61</formula1>
    </dataValidation>
    <dataValidation type="list" allowBlank="1" showInputMessage="1" showErrorMessage="1" promptTitle="Impatto" prompt="Selezionare una delle possibili opzioni dal menu a tendina" sqref="B35" xr:uid="{00000000-0002-0000-0600-000001000000}">
      <formula1>$G$48:$G$54</formula1>
    </dataValidation>
    <dataValidation type="list" allowBlank="1" showInputMessage="1" showErrorMessage="1" promptTitle="Impatto" prompt="Selezionare una delle possibili opzioni dal menu a tendina" sqref="B32" xr:uid="{00000000-0002-0000-0600-000002000000}">
      <formula1>$G$27:$G$29</formula1>
    </dataValidation>
    <dataValidation type="list" allowBlank="1" showInputMessage="1" showErrorMessage="1" promptTitle="Impatto" prompt="Selezionare una delle possibili opzioni dal menu a tendina" sqref="B29" xr:uid="{00000000-0002-0000-0600-000003000000}">
      <formula1>$G$38:$G$43</formula1>
    </dataValidation>
    <dataValidation type="list" allowBlank="1" showInputMessage="1" showErrorMessage="1" promptTitle="Seleziona" prompt="Selezionare una delle possibili opzioni dal menu a tendina" sqref="F2" xr:uid="{00000000-0002-0000-0600-000004000000}">
      <formula1>$H$2:$H$3</formula1>
    </dataValidation>
    <dataValidation type="list" allowBlank="1" showInputMessage="1" showErrorMessage="1" promptTitle="Criterio" prompt="Selezionare una delle possibili opzioni dal menu a tendina" sqref="B22" xr:uid="{00000000-0002-0000-0600-000005000000}">
      <formula1>$G$31:$G$36</formula1>
    </dataValidation>
    <dataValidation type="list" allowBlank="1" showInputMessage="1" showErrorMessage="1" promptTitle="Criterio" prompt="Selezionare una delle possibili opzioni dal menu a tendina" sqref="B19" xr:uid="{00000000-0002-0000-0600-000006000000}">
      <formula1>$G$27:$G$29</formula1>
    </dataValidation>
    <dataValidation type="list" allowBlank="1" showInputMessage="1" showErrorMessage="1" promptTitle="Criterio" prompt="Selezionare una delle possibili opzioni dal menu a tendina" sqref="B16" xr:uid="{00000000-0002-0000-0600-000007000000}">
      <formula1>$G$22:$G$25</formula1>
    </dataValidation>
    <dataValidation type="list" allowBlank="1" showInputMessage="1" showErrorMessage="1" promptTitle="Criterio" prompt="Selezionare una delle possibili opzioni dal menu a tendina" sqref="B7" xr:uid="{00000000-0002-0000-0600-000008000000}">
      <formula1>$G$5:$G$10</formula1>
    </dataValidation>
    <dataValidation type="list" allowBlank="1" showInputMessage="1" showErrorMessage="1" promptTitle="Criterio" prompt="Selezionare una delle possibili opzioni dal menu a tendina" sqref="B13" xr:uid="{00000000-0002-0000-0600-000009000000}">
      <formula1>$G$17:$G$20</formula1>
    </dataValidation>
    <dataValidation type="list" allowBlank="1" showInputMessage="1" showErrorMessage="1" promptTitle="Criterio" prompt="Selezionare una delle possibili opzioni dal menu a tendina" sqref="B10" xr:uid="{00000000-0002-0000-0600-00000A000000}">
      <formula1>$G$13:$G$15</formula1>
    </dataValidation>
  </dataValidations>
  <hyperlinks>
    <hyperlink ref="D4:F4" location="'Indice Schede'!A1" display="Torna all'indice" xr:uid="{00000000-0004-0000-0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tabSelected="1" zoomScaleNormal="100" zoomScaleSheetLayoutView="100" workbookViewId="0">
      <selection activeCell="A33" sqref="A3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20</v>
      </c>
      <c r="B2" s="18">
        <f>IF(F2="SI",'Indice dei processi - Schede'!B15,"non utilizzata")</f>
        <v>4</v>
      </c>
      <c r="D2" s="96" t="s">
        <v>21</v>
      </c>
      <c r="E2" s="97"/>
      <c r="F2" s="57" t="s">
        <v>23</v>
      </c>
      <c r="H2" t="s">
        <v>23</v>
      </c>
    </row>
    <row r="3" spans="1:8" ht="45" customHeight="1" thickBot="1" x14ac:dyDescent="0.3">
      <c r="A3" s="98" t="s">
        <v>126</v>
      </c>
      <c r="B3" s="99"/>
      <c r="H3" t="s">
        <v>22</v>
      </c>
    </row>
    <row r="4" spans="1:8" ht="31.5" customHeight="1" thickBot="1" x14ac:dyDescent="0.3">
      <c r="A4" s="87" t="s">
        <v>25</v>
      </c>
      <c r="B4" s="95"/>
      <c r="D4" s="100" t="s">
        <v>26</v>
      </c>
      <c r="E4" s="101"/>
      <c r="F4" s="102"/>
    </row>
    <row r="5" spans="1:8" ht="15.75" thickBot="1" x14ac:dyDescent="0.3">
      <c r="A5" s="16" t="s">
        <v>27</v>
      </c>
      <c r="B5" s="17" t="s">
        <v>28</v>
      </c>
      <c r="G5" s="9" t="s">
        <v>29</v>
      </c>
      <c r="H5" t="s">
        <v>30</v>
      </c>
    </row>
    <row r="6" spans="1:8" ht="30" customHeight="1" thickBot="1" x14ac:dyDescent="0.3">
      <c r="A6" s="91" t="s">
        <v>31</v>
      </c>
      <c r="B6" s="92"/>
      <c r="G6" s="10" t="s">
        <v>32</v>
      </c>
      <c r="H6">
        <v>1</v>
      </c>
    </row>
    <row r="7" spans="1:8" ht="30" customHeight="1" thickBot="1" x14ac:dyDescent="0.3">
      <c r="A7" s="24" t="s">
        <v>33</v>
      </c>
      <c r="B7" s="55" t="s">
        <v>38</v>
      </c>
      <c r="G7" s="8" t="s">
        <v>34</v>
      </c>
      <c r="H7">
        <v>2</v>
      </c>
    </row>
    <row r="8" spans="1:8" ht="30" customHeight="1" thickBot="1" x14ac:dyDescent="0.3">
      <c r="A8" s="23" t="s">
        <v>35</v>
      </c>
      <c r="B8" s="22">
        <f>VLOOKUP(B7,G5:H10,2,FALSE)</f>
        <v>4</v>
      </c>
      <c r="G8" s="7" t="s">
        <v>36</v>
      </c>
      <c r="H8">
        <v>3</v>
      </c>
    </row>
    <row r="9" spans="1:8" ht="30" customHeight="1" thickBot="1" x14ac:dyDescent="0.3">
      <c r="A9" s="91" t="s">
        <v>37</v>
      </c>
      <c r="B9" s="92"/>
      <c r="G9" s="7" t="s">
        <v>38</v>
      </c>
      <c r="H9">
        <v>4</v>
      </c>
    </row>
    <row r="10" spans="1:8" ht="30" customHeight="1" thickBot="1" x14ac:dyDescent="0.3">
      <c r="A10" s="25" t="s">
        <v>127</v>
      </c>
      <c r="B10" s="56" t="s">
        <v>45</v>
      </c>
      <c r="G10" s="7" t="s">
        <v>40</v>
      </c>
      <c r="H10">
        <v>5</v>
      </c>
    </row>
    <row r="11" spans="1:8" ht="30" customHeight="1" thickBot="1" x14ac:dyDescent="0.3">
      <c r="A11" s="26" t="s">
        <v>35</v>
      </c>
      <c r="B11" s="22">
        <f>VLOOKUP(B10,G13:H15,2,FALSE)</f>
        <v>5</v>
      </c>
    </row>
    <row r="12" spans="1:8" ht="30" customHeight="1" x14ac:dyDescent="0.25">
      <c r="A12" s="91" t="s">
        <v>41</v>
      </c>
      <c r="B12" s="92"/>
      <c r="G12" s="12"/>
    </row>
    <row r="13" spans="1:8" ht="30" customHeight="1" thickBot="1" x14ac:dyDescent="0.3">
      <c r="A13" s="27" t="s">
        <v>128</v>
      </c>
      <c r="B13" s="56" t="s">
        <v>48</v>
      </c>
      <c r="G13" s="7" t="s">
        <v>29</v>
      </c>
      <c r="H13" t="s">
        <v>30</v>
      </c>
    </row>
    <row r="14" spans="1:8" ht="30" customHeight="1" thickBot="1" x14ac:dyDescent="0.3">
      <c r="A14" s="26" t="s">
        <v>35</v>
      </c>
      <c r="B14" s="22">
        <f>VLOOKUP(B13,G17:H20,2,FALSE)</f>
        <v>1</v>
      </c>
      <c r="G14" s="7" t="s">
        <v>43</v>
      </c>
      <c r="H14">
        <v>2</v>
      </c>
    </row>
    <row r="15" spans="1:8" ht="30" customHeight="1" thickBot="1" x14ac:dyDescent="0.3">
      <c r="A15" s="91" t="s">
        <v>44</v>
      </c>
      <c r="B15" s="92"/>
      <c r="G15" s="7" t="s">
        <v>45</v>
      </c>
      <c r="H15">
        <v>5</v>
      </c>
    </row>
    <row r="16" spans="1:8" ht="39" customHeight="1" x14ac:dyDescent="0.25">
      <c r="A16" s="28" t="s">
        <v>46</v>
      </c>
      <c r="B16" s="55" t="s">
        <v>58</v>
      </c>
    </row>
    <row r="17" spans="1:8" ht="30" customHeight="1" thickBot="1" x14ac:dyDescent="0.3">
      <c r="A17" s="15" t="s">
        <v>35</v>
      </c>
      <c r="B17" s="30">
        <f>VLOOKUP(B16,G22:H25,2,FALSE)</f>
        <v>5</v>
      </c>
      <c r="G17" s="7" t="s">
        <v>29</v>
      </c>
      <c r="H17" t="s">
        <v>30</v>
      </c>
    </row>
    <row r="18" spans="1:8" ht="30" customHeight="1" thickBot="1" x14ac:dyDescent="0.3">
      <c r="A18" s="91" t="s">
        <v>47</v>
      </c>
      <c r="B18" s="92"/>
      <c r="G18" s="11" t="s">
        <v>48</v>
      </c>
      <c r="H18">
        <v>1</v>
      </c>
    </row>
    <row r="19" spans="1:8" ht="30" customHeight="1" thickBot="1" x14ac:dyDescent="0.3">
      <c r="A19" s="29" t="s">
        <v>49</v>
      </c>
      <c r="B19" s="55" t="s">
        <v>63</v>
      </c>
      <c r="G19" s="11" t="s">
        <v>50</v>
      </c>
      <c r="H19">
        <v>3</v>
      </c>
    </row>
    <row r="20" spans="1:8" ht="30" customHeight="1" thickBot="1" x14ac:dyDescent="0.3">
      <c r="A20" s="15" t="s">
        <v>35</v>
      </c>
      <c r="B20" s="30">
        <f>VLOOKUP(B19,G27:H29,2,FALSE)</f>
        <v>5</v>
      </c>
      <c r="G20" s="11" t="s">
        <v>51</v>
      </c>
      <c r="H20">
        <v>5</v>
      </c>
    </row>
    <row r="21" spans="1:8" ht="30" customHeight="1" x14ac:dyDescent="0.25">
      <c r="A21" s="91" t="s">
        <v>52</v>
      </c>
      <c r="B21" s="92"/>
    </row>
    <row r="22" spans="1:8" ht="30" customHeight="1" thickBot="1" x14ac:dyDescent="0.3">
      <c r="A22" s="29" t="s">
        <v>53</v>
      </c>
      <c r="B22" s="55" t="s">
        <v>66</v>
      </c>
      <c r="G22" s="7" t="s">
        <v>29</v>
      </c>
      <c r="H22" t="s">
        <v>30</v>
      </c>
    </row>
    <row r="23" spans="1:8" ht="30" customHeight="1" thickBot="1" x14ac:dyDescent="0.3">
      <c r="A23" s="15" t="s">
        <v>35</v>
      </c>
      <c r="B23" s="30">
        <f>VLOOKUP(B22,G31:H36,2,FALSE)</f>
        <v>1</v>
      </c>
      <c r="G23" s="11" t="s">
        <v>54</v>
      </c>
      <c r="H23">
        <v>1</v>
      </c>
    </row>
    <row r="24" spans="1:8" ht="30" customHeight="1" thickBot="1" x14ac:dyDescent="0.3">
      <c r="A24" s="19" t="s">
        <v>55</v>
      </c>
      <c r="B24" s="31">
        <f>IFERROR((B8+B11+B14+B17+B20+B23)/6,"-")</f>
        <v>3.5</v>
      </c>
      <c r="G24" s="13" t="s">
        <v>56</v>
      </c>
      <c r="H24">
        <v>3</v>
      </c>
    </row>
    <row r="25" spans="1:8" ht="30" customHeight="1" thickBot="1" x14ac:dyDescent="0.3">
      <c r="A25" s="93" t="s">
        <v>57</v>
      </c>
      <c r="B25" s="94"/>
      <c r="G25" s="11" t="s">
        <v>58</v>
      </c>
      <c r="H25">
        <v>5</v>
      </c>
    </row>
    <row r="26" spans="1:8" ht="9.75" customHeight="1" thickBot="1" x14ac:dyDescent="0.3"/>
    <row r="27" spans="1:8" ht="30" customHeight="1" thickBot="1" x14ac:dyDescent="0.3">
      <c r="A27" s="87" t="s">
        <v>59</v>
      </c>
      <c r="B27" s="95"/>
      <c r="G27" s="7" t="s">
        <v>29</v>
      </c>
      <c r="H27" t="s">
        <v>30</v>
      </c>
    </row>
    <row r="28" spans="1:8" ht="30" customHeight="1" thickBot="1" x14ac:dyDescent="0.3">
      <c r="A28" s="91" t="s">
        <v>60</v>
      </c>
      <c r="B28" s="92"/>
      <c r="G28" s="11" t="s">
        <v>61</v>
      </c>
      <c r="H28">
        <v>1</v>
      </c>
    </row>
    <row r="29" spans="1:8" ht="66.75" customHeight="1" thickBot="1" x14ac:dyDescent="0.3">
      <c r="A29" s="29" t="s">
        <v>129</v>
      </c>
      <c r="B29" s="55" t="s">
        <v>75</v>
      </c>
      <c r="G29" s="11" t="s">
        <v>63</v>
      </c>
      <c r="H29">
        <v>5</v>
      </c>
    </row>
    <row r="30" spans="1:8" ht="30" customHeight="1" thickBot="1" x14ac:dyDescent="0.3">
      <c r="A30" s="15" t="s">
        <v>35</v>
      </c>
      <c r="B30" s="30">
        <f>VLOOKUP(B29,G38:H43,2,FALSE)</f>
        <v>1</v>
      </c>
    </row>
    <row r="31" spans="1:8" ht="30" customHeight="1" thickBot="1" x14ac:dyDescent="0.3">
      <c r="A31" s="91" t="s">
        <v>64</v>
      </c>
      <c r="B31" s="92"/>
      <c r="G31" s="7" t="s">
        <v>29</v>
      </c>
      <c r="H31" t="s">
        <v>30</v>
      </c>
    </row>
    <row r="32" spans="1:8" ht="42" customHeight="1" thickBot="1" x14ac:dyDescent="0.3">
      <c r="A32" s="29" t="s">
        <v>120</v>
      </c>
      <c r="B32" s="55" t="s">
        <v>61</v>
      </c>
      <c r="G32" s="11" t="s">
        <v>66</v>
      </c>
      <c r="H32">
        <v>1</v>
      </c>
    </row>
    <row r="33" spans="1:8" ht="43.5" customHeight="1" thickBot="1" x14ac:dyDescent="0.3">
      <c r="A33" s="15" t="s">
        <v>35</v>
      </c>
      <c r="B33" s="30">
        <f>VLOOKUP(B32,G27:H29,2,FALSE)</f>
        <v>1</v>
      </c>
      <c r="G33" s="11" t="s">
        <v>67</v>
      </c>
      <c r="H33">
        <v>2</v>
      </c>
    </row>
    <row r="34" spans="1:8" ht="30" customHeight="1" thickBot="1" x14ac:dyDescent="0.3">
      <c r="A34" s="91" t="s">
        <v>68</v>
      </c>
      <c r="B34" s="92"/>
      <c r="G34" s="11" t="s">
        <v>69</v>
      </c>
      <c r="H34">
        <v>3</v>
      </c>
    </row>
    <row r="35" spans="1:8" ht="30" customHeight="1" thickBot="1" x14ac:dyDescent="0.3">
      <c r="A35" s="29" t="s">
        <v>70</v>
      </c>
      <c r="B35" s="55" t="s">
        <v>85</v>
      </c>
      <c r="G35" s="11" t="s">
        <v>71</v>
      </c>
      <c r="H35">
        <v>4</v>
      </c>
    </row>
    <row r="36" spans="1:8" ht="30" customHeight="1" thickBot="1" x14ac:dyDescent="0.3">
      <c r="A36" s="15" t="s">
        <v>35</v>
      </c>
      <c r="B36" s="30">
        <f>VLOOKUP(B35,G48:H54,2,FALSE)</f>
        <v>0</v>
      </c>
      <c r="G36" s="11" t="s">
        <v>72</v>
      </c>
      <c r="H36">
        <v>5</v>
      </c>
    </row>
    <row r="37" spans="1:8" ht="30" customHeight="1" x14ac:dyDescent="0.25">
      <c r="A37" s="91" t="s">
        <v>73</v>
      </c>
      <c r="B37" s="92"/>
    </row>
    <row r="38" spans="1:8" ht="30" customHeight="1" thickBot="1" x14ac:dyDescent="0.3">
      <c r="A38" s="29" t="s">
        <v>74</v>
      </c>
      <c r="B38" s="55" t="s">
        <v>93</v>
      </c>
      <c r="G38" s="7" t="s">
        <v>29</v>
      </c>
      <c r="H38" t="s">
        <v>30</v>
      </c>
    </row>
    <row r="39" spans="1:8" ht="30" customHeight="1" thickBot="1" x14ac:dyDescent="0.3">
      <c r="A39" s="15" t="s">
        <v>35</v>
      </c>
      <c r="B39" s="30">
        <f>VLOOKUP(B38,G56:H61,2,FALSE)</f>
        <v>3</v>
      </c>
      <c r="G39" s="7" t="s">
        <v>75</v>
      </c>
      <c r="H39">
        <v>1</v>
      </c>
    </row>
    <row r="40" spans="1:8" ht="30" customHeight="1" thickBot="1" x14ac:dyDescent="0.3">
      <c r="A40" s="32" t="s">
        <v>76</v>
      </c>
      <c r="B40" s="31">
        <f>IFERROR((B30+B33+B36+B39)/4,"-")</f>
        <v>1.25</v>
      </c>
      <c r="G40" s="7" t="s">
        <v>77</v>
      </c>
      <c r="H40">
        <v>2</v>
      </c>
    </row>
    <row r="41" spans="1:8" ht="30" customHeight="1" thickBot="1" x14ac:dyDescent="0.3">
      <c r="A41" s="93" t="s">
        <v>78</v>
      </c>
      <c r="B41" s="94"/>
      <c r="G41" s="7" t="s">
        <v>79</v>
      </c>
      <c r="H41">
        <v>3</v>
      </c>
    </row>
    <row r="42" spans="1:8" ht="30" customHeight="1" thickBot="1" x14ac:dyDescent="0.3">
      <c r="A42" s="20"/>
      <c r="B42" s="20"/>
      <c r="G42" s="7" t="s">
        <v>80</v>
      </c>
      <c r="H42">
        <v>4</v>
      </c>
    </row>
    <row r="43" spans="1:8" ht="30" customHeight="1" thickBot="1" x14ac:dyDescent="0.3">
      <c r="A43" s="87" t="s">
        <v>81</v>
      </c>
      <c r="B43" s="88"/>
      <c r="G43" s="7" t="s">
        <v>82</v>
      </c>
      <c r="H43">
        <v>5</v>
      </c>
    </row>
    <row r="44" spans="1:8" ht="30" customHeight="1" thickBot="1" x14ac:dyDescent="0.3">
      <c r="A44" s="33" t="s">
        <v>83</v>
      </c>
      <c r="B44" s="31">
        <f>IF(OR(B8="-",B11="-",B14="-",B17="-",B20="-",B23="-",B30="-",B33="-",B36="-",B39="-"),"Presenti campi non compilati",IFERROR(B24*B40,"-"))</f>
        <v>4.375</v>
      </c>
    </row>
    <row r="45" spans="1:8" ht="30" customHeight="1" thickBot="1" x14ac:dyDescent="0.3">
      <c r="A45" s="34"/>
      <c r="B45" s="35"/>
    </row>
    <row r="46" spans="1:8" ht="30" customHeight="1" thickBot="1" x14ac:dyDescent="0.3">
      <c r="A46" s="87" t="s">
        <v>84</v>
      </c>
      <c r="B46" s="88"/>
    </row>
    <row r="47" spans="1:8" ht="84" customHeight="1" thickBot="1" x14ac:dyDescent="0.3">
      <c r="A47" s="89" t="s">
        <v>130</v>
      </c>
      <c r="B47" s="90"/>
    </row>
    <row r="48" spans="1:8" ht="12.75" customHeight="1" thickBot="1" x14ac:dyDescent="0.3">
      <c r="G48" s="7" t="s">
        <v>29</v>
      </c>
      <c r="H48" t="s">
        <v>30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29</v>
      </c>
      <c r="H56" t="s">
        <v>30</v>
      </c>
    </row>
    <row r="57" spans="7:8" ht="30" customHeight="1" thickBot="1" x14ac:dyDescent="0.3">
      <c r="G57" s="7" t="s">
        <v>91</v>
      </c>
      <c r="H57">
        <v>1</v>
      </c>
    </row>
    <row r="58" spans="7:8" ht="30" customHeight="1" thickBot="1" x14ac:dyDescent="0.3">
      <c r="G58" s="7" t="s">
        <v>92</v>
      </c>
      <c r="H58">
        <v>2</v>
      </c>
    </row>
    <row r="59" spans="7:8" ht="30" customHeight="1" thickBot="1" x14ac:dyDescent="0.3">
      <c r="G59" s="7" t="s">
        <v>93</v>
      </c>
      <c r="H59">
        <v>3</v>
      </c>
    </row>
    <row r="60" spans="7:8" ht="30" customHeight="1" thickBot="1" x14ac:dyDescent="0.3">
      <c r="G60" s="7" t="s">
        <v>94</v>
      </c>
      <c r="H60">
        <v>4</v>
      </c>
    </row>
    <row r="61" spans="7:8" ht="30" customHeight="1" thickBot="1" x14ac:dyDescent="0.3">
      <c r="G61" s="7" t="s">
        <v>95</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000-000000000000}">
      <formula1>$G$56:$G$61</formula1>
    </dataValidation>
    <dataValidation type="list" allowBlank="1" showInputMessage="1" showErrorMessage="1" promptTitle="Impatto" prompt="Selezionare una delle possibili opzioni dal menu a tendina" sqref="B35" xr:uid="{00000000-0002-0000-1000-000001000000}">
      <formula1>$G$48:$G$54</formula1>
    </dataValidation>
    <dataValidation type="list" allowBlank="1" showInputMessage="1" showErrorMessage="1" promptTitle="Impatto" prompt="Selezionare una delle possibili opzioni dal menu a tendina" sqref="B32" xr:uid="{00000000-0002-0000-1000-000002000000}">
      <formula1>$G$27:$G$29</formula1>
    </dataValidation>
    <dataValidation type="list" allowBlank="1" showInputMessage="1" showErrorMessage="1" promptTitle="Impatto" prompt="Selezionare una delle possibili opzioni dal menu a tendina" sqref="B29" xr:uid="{00000000-0002-0000-1000-000003000000}">
      <formula1>$G$38:$G$43</formula1>
    </dataValidation>
    <dataValidation type="list" allowBlank="1" showInputMessage="1" showErrorMessage="1" promptTitle="Seleziona" prompt="Selezionare una delle possibili opzioni dal menu a tendina" sqref="F2" xr:uid="{00000000-0002-0000-1000-000004000000}">
      <formula1>$H$2:$H$3</formula1>
    </dataValidation>
    <dataValidation type="list" allowBlank="1" showInputMessage="1" showErrorMessage="1" promptTitle="Criterio" prompt="Selezionare una delle possibili opzioni dal menu a tendina" sqref="B22" xr:uid="{00000000-0002-0000-1000-000005000000}">
      <formula1>$G$31:$G$36</formula1>
    </dataValidation>
    <dataValidation type="list" allowBlank="1" showInputMessage="1" showErrorMessage="1" promptTitle="Criterio" prompt="Selezionare una delle possibili opzioni dal menu a tendina" sqref="B19" xr:uid="{00000000-0002-0000-1000-000006000000}">
      <formula1>$G$27:$G$29</formula1>
    </dataValidation>
    <dataValidation type="list" allowBlank="1" showInputMessage="1" showErrorMessage="1" promptTitle="Criterio" prompt="Selezionare una delle possibili opzioni dal menu a tendina" sqref="B16" xr:uid="{00000000-0002-0000-1000-000007000000}">
      <formula1>$G$22:$G$25</formula1>
    </dataValidation>
    <dataValidation type="list" allowBlank="1" showInputMessage="1" showErrorMessage="1" promptTitle="Criterio" prompt="Selezionare una delle possibili opzioni dal menu a tendina" sqref="B7" xr:uid="{00000000-0002-0000-1000-000008000000}">
      <formula1>$G$5:$G$10</formula1>
    </dataValidation>
    <dataValidation type="list" allowBlank="1" showInputMessage="1" showErrorMessage="1" promptTitle="Criterio" prompt="Selezionare una delle possibili opzioni dal menu a tendina" sqref="B13" xr:uid="{00000000-0002-0000-1000-000009000000}">
      <formula1>$G$17:$G$20</formula1>
    </dataValidation>
    <dataValidation type="list" allowBlank="1" showInputMessage="1" showErrorMessage="1" promptTitle="Criterio" prompt="Selezionare una delle possibili opzioni dal menu a tendina" sqref="B10" xr:uid="{00000000-0002-0000-1000-00000A000000}">
      <formula1>$G$13:$G$15</formula1>
    </dataValidation>
  </dataValidations>
  <hyperlinks>
    <hyperlink ref="D4:F4" location="'Indice Schede'!A1" display="Torna all'indice" xr:uid="{00000000-0004-0000-1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vt:i4>
      </vt:variant>
    </vt:vector>
  </HeadingPairs>
  <TitlesOfParts>
    <vt:vector size="15" baseType="lpstr">
      <vt:lpstr>Indice dei processi - Schede</vt:lpstr>
      <vt:lpstr>matrice in bianco</vt:lpstr>
      <vt:lpstr>Prospetto Finale</vt:lpstr>
      <vt:lpstr>Misure riduzione del rischio</vt:lpstr>
      <vt:lpstr>area personale</vt:lpstr>
      <vt:lpstr>Area incarichi e nomine</vt:lpstr>
      <vt:lpstr>Area affidamenti</vt:lpstr>
      <vt:lpstr>Area finanza</vt:lpstr>
      <vt:lpstr>'Area affidamenti'!Area_stampa</vt:lpstr>
      <vt:lpstr>'Area finanza'!Area_stampa</vt:lpstr>
      <vt:lpstr>'Area incarichi e nomine'!Area_stampa</vt:lpstr>
      <vt:lpstr>'area personale'!Area_stampa</vt:lpstr>
      <vt:lpstr>'Indice dei processi - Schede'!Area_stampa</vt:lpstr>
      <vt:lpstr>'Misure riduzione del rischio'!Area_stampa</vt:lpstr>
      <vt:lpstr>'Prospetto Finale'!Area_stampa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Adele Troisi</dc:creator>
  <cp:keywords/>
  <dc:description/>
  <cp:lastModifiedBy>Adele Troisi</cp:lastModifiedBy>
  <cp:revision/>
  <dcterms:created xsi:type="dcterms:W3CDTF">2017-10-19T12:38:16Z</dcterms:created>
  <dcterms:modified xsi:type="dcterms:W3CDTF">2022-10-19T13:48:04Z</dcterms:modified>
  <cp:category/>
  <cp:contentStatus/>
</cp:coreProperties>
</file>